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775" activeTab="0"/>
  </bookViews>
  <sheets>
    <sheet name="CHS CM" sheetId="1" r:id="rId1"/>
    <sheet name="CHS CM Supv" sheetId="2" r:id="rId2"/>
    <sheet name="Devereux CM" sheetId="3" r:id="rId3"/>
    <sheet name="Devereux CM Supv" sheetId="4" r:id="rId4"/>
    <sheet name="One Hope CM" sheetId="5" r:id="rId5"/>
    <sheet name="One Hope CM Supv" sheetId="6" r:id="rId6"/>
  </sheets>
  <definedNames>
    <definedName name="_xlnm.Print_Area" localSheetId="0">'CHS CM'!$A$1:$O$87</definedName>
  </definedNames>
  <calcPr fullCalcOnLoad="1"/>
</workbook>
</file>

<file path=xl/sharedStrings.xml><?xml version="1.0" encoding="utf-8"?>
<sst xmlns="http://schemas.openxmlformats.org/spreadsheetml/2006/main" count="84" uniqueCount="14">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</sst>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85" workbookViewId="0" topLeftCell="A46">
      <selection activeCell="A67" sqref="A6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1.75</v>
      </c>
      <c r="I68" s="3">
        <f>(D63+D64+D65+D66+D67+D68)/(($B$63+E68)/2)</f>
        <v>0.782608695652174</v>
      </c>
      <c r="J68" s="3">
        <f t="shared" si="11"/>
        <v>1.75</v>
      </c>
      <c r="K68" s="3">
        <f t="shared" si="12"/>
        <v>1.4642857142857142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0.782608695652174</v>
      </c>
      <c r="J69" s="3">
        <f aca="true" t="shared" si="13" ref="J69:J74">(D58+D59+D60+D61+D62+D63+D64+D65+D66+D67+D68+D69)/((B58+E69)/2)</f>
        <v>1.5789473684210527</v>
      </c>
      <c r="K69" s="3">
        <f aca="true" t="shared" si="14" ref="K69:K74">((L58-O58)+(L59-O59)+(L60-O60)+(L61-O61)+(L62-O62)+(L63-O63)+(L64-O64)+(L65-O65)+(L66-O66)+(L67-O67)+(L68-O68)+(L69-O69))/((B58+E69)/2)</f>
        <v>1.2982456140350878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0.782608695652174</v>
      </c>
      <c r="J70" s="3">
        <f t="shared" si="13"/>
        <v>1.4754098360655739</v>
      </c>
      <c r="K70" s="3">
        <f t="shared" si="14"/>
        <v>1.2131147540983607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0.782608695652174</v>
      </c>
      <c r="J71" s="3">
        <f t="shared" si="13"/>
        <v>1.2131147540983607</v>
      </c>
      <c r="K71" s="3">
        <f t="shared" si="14"/>
        <v>0.9508196721311475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0.782608695652174</v>
      </c>
      <c r="J72" s="3">
        <f t="shared" si="13"/>
        <v>1.0144927536231885</v>
      </c>
      <c r="K72" s="3">
        <f t="shared" si="14"/>
        <v>0.782608695652174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0.782608695652174</v>
      </c>
      <c r="J73" s="3">
        <f t="shared" si="13"/>
        <v>0.9538461538461539</v>
      </c>
      <c r="K73" s="3">
        <f t="shared" si="14"/>
        <v>0.7076923076923077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0.782608695652174</v>
      </c>
      <c r="J74" s="3">
        <f t="shared" si="13"/>
        <v>0.782608695652174</v>
      </c>
      <c r="K74" s="3">
        <f t="shared" si="14"/>
        <v>0.6666666666666666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aca="true" t="shared" si="15" ref="J75:J80">(D64+D65+D66+D67+D68+D69+D70+D71+D72+D73+D74+D75)/((B64+E75)/2)</f>
        <v>0.647887323943662</v>
      </c>
      <c r="K75" s="3">
        <f aca="true" t="shared" si="16" ref="K75:K80">((L64-O64)+(L65-O65)+(L66-O66)+(L67-O67)+(L68-O68)+(L69-O69)+(L70-O70)+(L71-O71)+(L72-O72)+(L73-O73)+(L74-O74)+(L75-O75))/((B64+E75)/2)</f>
        <v>0.5352112676056338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15"/>
        <v>0.48484848484848486</v>
      </c>
      <c r="K76" s="3">
        <f t="shared" si="16"/>
        <v>0.42424242424242425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15"/>
        <v>0.3333333333333333</v>
      </c>
      <c r="K77" s="3">
        <f t="shared" si="16"/>
        <v>0.26666666666666666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15"/>
        <v>0.13333333333333333</v>
      </c>
      <c r="K78" s="3">
        <f t="shared" si="16"/>
        <v>0.13333333333333333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aca="true" t="shared" si="17" ref="J81:J86">(D70+D71+D72+D73+D74+D75+D76+D77+D78+D79+D80+D81)/((B70+E81)/2)</f>
        <v>#DIV/0!</v>
      </c>
      <c r="K81" s="3" t="e">
        <f aca="true" t="shared" si="18" ref="K81:K86">((L70-O70)+(L71-O71)+(L72-O72)+(L73-O73)+(L74-O74)+(L75-O75)+(L76-O76)+(L77-O77)+(L78-O78)+(L79-O79)+(L80-O80)+(L81-O81))/((B70+E81)/2)</f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2">
      <selection activeCell="A67" sqref="A6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0.5</v>
      </c>
      <c r="I68" s="3">
        <f>(D63+D64+D65+D66+D67+D68)/(($B$63+E68)/2)</f>
        <v>0.4444444444444444</v>
      </c>
      <c r="J68" s="3">
        <f t="shared" si="5"/>
        <v>0.5</v>
      </c>
      <c r="K68" s="3">
        <f t="shared" si="4"/>
        <v>0.25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0.4444444444444444</v>
      </c>
      <c r="J69" s="3">
        <f t="shared" si="5"/>
        <v>0.5</v>
      </c>
      <c r="K69" s="3">
        <f t="shared" si="4"/>
        <v>0.25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0.2222222222222222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0.2222222222222222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0.2222222222222222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0.2222222222222222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0.4444444444444444</v>
      </c>
      <c r="J74" s="3">
        <f t="shared" si="5"/>
        <v>0.4444444444444444</v>
      </c>
      <c r="K74" s="3">
        <f t="shared" si="4"/>
        <v>0.2222222222222222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0.4444444444444444</v>
      </c>
      <c r="K75" s="3">
        <f t="shared" si="4"/>
        <v>0.2222222222222222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0.4444444444444444</v>
      </c>
      <c r="K76" s="3">
        <f t="shared" si="4"/>
        <v>0.2222222222222222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5"/>
        <v>0.4444444444444444</v>
      </c>
      <c r="K77" s="3">
        <f t="shared" si="4"/>
        <v>0.2222222222222222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5"/>
        <v>0.25</v>
      </c>
      <c r="K78" s="3">
        <f aca="true" t="shared" si="9" ref="K78:K86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43">
      <selection activeCell="A67" sqref="A6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0.45161290322580644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0.4444444444444444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0.6666666666666666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0.6557377049180327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0.6461538461538462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0.6229508196721312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0.5245901639344263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1.1147540983606556</v>
      </c>
      <c r="I68" s="3">
        <f>(D63+D64+D65+D66+D67+D68)/(($B$63+E68)/2)</f>
        <v>0.345679012345679</v>
      </c>
      <c r="J68" s="3">
        <f t="shared" si="5"/>
        <v>1.1147540983606556</v>
      </c>
      <c r="K68" s="3">
        <f t="shared" si="4"/>
        <v>1.0491803278688525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0.345679012345679</v>
      </c>
      <c r="J69" s="3">
        <f t="shared" si="5"/>
        <v>1.1</v>
      </c>
      <c r="K69" s="3">
        <f t="shared" si="4"/>
        <v>1.0333333333333334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0.345679012345679</v>
      </c>
      <c r="J70" s="3">
        <f t="shared" si="5"/>
        <v>0.9523809523809523</v>
      </c>
      <c r="K70" s="3">
        <f t="shared" si="4"/>
        <v>0.8888888888888888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0.345679012345679</v>
      </c>
      <c r="J71" s="3">
        <f t="shared" si="5"/>
        <v>0.7792207792207793</v>
      </c>
      <c r="K71" s="3">
        <f t="shared" si="4"/>
        <v>0.7272727272727273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0.345679012345679</v>
      </c>
      <c r="J72" s="3">
        <f t="shared" si="5"/>
        <v>0.6153846153846154</v>
      </c>
      <c r="K72" s="3">
        <f t="shared" si="4"/>
        <v>0.5714285714285714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0.345679012345679</v>
      </c>
      <c r="J73" s="3">
        <f t="shared" si="5"/>
        <v>0.4819277108433735</v>
      </c>
      <c r="K73" s="3">
        <f t="shared" si="4"/>
        <v>0.43373493975903615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0.345679012345679</v>
      </c>
      <c r="J74" s="3">
        <f t="shared" si="5"/>
        <v>0.345679012345679</v>
      </c>
      <c r="K74" s="3">
        <f t="shared" si="4"/>
        <v>0.345679012345679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0.19047619047619047</v>
      </c>
      <c r="K75" s="3">
        <f t="shared" si="4"/>
        <v>0.19047619047619047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0.18604651162790697</v>
      </c>
      <c r="K76" s="3">
        <f t="shared" si="4"/>
        <v>0.18604651162790697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5"/>
        <v>0.045454545454545456</v>
      </c>
      <c r="K77" s="3">
        <f t="shared" si="4"/>
        <v>0.045454545454545456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5"/>
        <v>0</v>
      </c>
      <c r="K78" s="3">
        <f aca="true" t="shared" si="9" ref="K78:K86">((L67-O67)+(L68-O68)+(L69-O69)+(L70-O70)+(L71-O71)+(L72-O72)+(L73-O73)+(L74-O74)+(L75-O75)+(L76-O76)+(L77-O77)+(L78-O78))/((B67+E78)/2)</f>
        <v>0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40">
      <selection activeCell="A67" sqref="A6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</v>
      </c>
      <c r="J72" s="3">
        <f t="shared" si="5"/>
        <v>0</v>
      </c>
      <c r="K72" s="3">
        <f t="shared" si="4"/>
        <v>0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</v>
      </c>
      <c r="K76" s="3">
        <f t="shared" si="4"/>
        <v>0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5"/>
        <v>0</v>
      </c>
      <c r="K77" s="3">
        <f t="shared" si="4"/>
        <v>0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5"/>
        <v>0</v>
      </c>
      <c r="K78" s="3">
        <f aca="true" t="shared" si="9" ref="K78:K86">((L67-O67)+(L68-O68)+(L69-O69)+(L70-O70)+(L71-O71)+(L72-O72)+(L73-O73)+(L74-O74)+(L75-O75)+(L76-O76)+(L77-O77)+(L78-O78))/((B67+E78)/2)</f>
        <v>0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46">
      <selection activeCell="A67" sqref="A6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0.19672131147540983</v>
      </c>
      <c r="L21">
        <v>2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0.26229508196721313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0.27692307692307694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0.36666666666666664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0.4067796610169492</v>
      </c>
      <c r="L26">
        <v>1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0.41935483870967744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0.5517241379310345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0.5245901639344263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0.5483870967741935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0.5806451612903226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0.6333333333333333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0.6206896551724138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0.6666666666666666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0.7096774193548387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0.6268656716417911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0.5846153846153846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1.875</v>
      </c>
      <c r="I68" s="3">
        <f>(D63+D64+D65+D66+D67+D68)/(($B$63+E68)/2)</f>
        <v>0.723404255319149</v>
      </c>
      <c r="J68" s="3">
        <f t="shared" si="5"/>
        <v>1.875</v>
      </c>
      <c r="K68" s="3">
        <f t="shared" si="4"/>
        <v>1.6875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0.723404255319149</v>
      </c>
      <c r="J69" s="3">
        <f t="shared" si="5"/>
        <v>1.8125</v>
      </c>
      <c r="K69" s="3">
        <f t="shared" si="4"/>
        <v>1.625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0.723404255319149</v>
      </c>
      <c r="J70" s="3">
        <f t="shared" si="5"/>
        <v>1.4705882352941178</v>
      </c>
      <c r="K70" s="3">
        <f t="shared" si="4"/>
        <v>1.2941176470588236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0.723404255319149</v>
      </c>
      <c r="J71" s="3">
        <f t="shared" si="5"/>
        <v>0.9583333333333334</v>
      </c>
      <c r="K71" s="3">
        <f t="shared" si="4"/>
        <v>0.8333333333333334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0.723404255319149</v>
      </c>
      <c r="J72" s="3">
        <f t="shared" si="5"/>
        <v>0.8571428571428571</v>
      </c>
      <c r="K72" s="3">
        <f t="shared" si="4"/>
        <v>0.7346938775510204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0.723404255319149</v>
      </c>
      <c r="J73" s="3">
        <f t="shared" si="5"/>
        <v>0.8085106382978723</v>
      </c>
      <c r="K73" s="3">
        <f t="shared" si="4"/>
        <v>0.723404255319149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0.723404255319149</v>
      </c>
      <c r="J74" s="3">
        <f t="shared" si="5"/>
        <v>0.723404255319149</v>
      </c>
      <c r="K74" s="3">
        <f t="shared" si="4"/>
        <v>0.6808510638297872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0.5531914893617021</v>
      </c>
      <c r="K75" s="3">
        <f t="shared" si="4"/>
        <v>0.5106382978723404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0.3829787234042553</v>
      </c>
      <c r="K76" s="3">
        <f t="shared" si="4"/>
        <v>0.3404255319148936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5"/>
        <v>0.17391304347826086</v>
      </c>
      <c r="K77" s="3">
        <f t="shared" si="4"/>
        <v>0.17391304347826086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5"/>
        <v>0.125</v>
      </c>
      <c r="K78" s="3">
        <f aca="true" t="shared" si="9" ref="K78:K86">((L67-O67)+(L68-O68)+(L69-O69)+(L70-O70)+(L71-O71)+(L72-O72)+(L73-O73)+(L74-O74)+(L75-O75)+(L76-O76)+(L77-O77)+(L78-O78))/((B67+E78)/2)</f>
        <v>0.125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41">
      <selection activeCell="A67" sqref="A6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0.8</v>
      </c>
      <c r="I68" s="3">
        <f>(D63+D64+D65+D66+D67+D68)/(($B$63+E68)/2)</f>
        <v>0</v>
      </c>
      <c r="J68" s="3">
        <f t="shared" si="5"/>
        <v>0.8</v>
      </c>
      <c r="K68" s="3">
        <f t="shared" si="4"/>
        <v>0.8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>
        <f>(D63+D64+D65+D66+D67+D68+D69)/(($B$63+E69)/2)</f>
        <v>0</v>
      </c>
      <c r="J69" s="3">
        <f t="shared" si="5"/>
        <v>0.8</v>
      </c>
      <c r="K69" s="3">
        <f t="shared" si="4"/>
        <v>0.8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>
        <f>(D63+D64+D65+D66+D67+D68+D69+D70)/(($B$63+E70)/2)</f>
        <v>0</v>
      </c>
      <c r="J70" s="3">
        <f t="shared" si="5"/>
        <v>0.2857142857142857</v>
      </c>
      <c r="K70" s="3">
        <f t="shared" si="4"/>
        <v>0.2857142857142857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>
        <f>(D63+D64+D65+D66+D67+D68+D69+D70+D71)/(($B$63+E71)/2)</f>
        <v>0</v>
      </c>
      <c r="J71" s="3">
        <f t="shared" si="5"/>
        <v>0.2</v>
      </c>
      <c r="K71" s="3">
        <f t="shared" si="4"/>
        <v>0.2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>
        <f>(D63+D64+D65+D66+D67+D68+D69+D70+D71+D72)/(($B$63+E72)/2)</f>
        <v>0</v>
      </c>
      <c r="J72" s="3">
        <f t="shared" si="5"/>
        <v>0.2</v>
      </c>
      <c r="K72" s="3">
        <f t="shared" si="4"/>
        <v>0.2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>
        <f>(D63+D64+D65+D66+D67+D68+D69+D70+D71+D72+D73+D74)/(($B$63+E74)/2)</f>
        <v>0</v>
      </c>
      <c r="J74" s="3">
        <f t="shared" si="5"/>
        <v>0</v>
      </c>
      <c r="K74" s="3">
        <f t="shared" si="4"/>
        <v>0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>
        <f t="shared" si="5"/>
        <v>0</v>
      </c>
      <c r="K75" s="3">
        <f t="shared" si="4"/>
        <v>0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>
        <f t="shared" si="5"/>
        <v>0</v>
      </c>
      <c r="K76" s="3">
        <f t="shared" si="4"/>
        <v>0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>
        <f t="shared" si="5"/>
        <v>0</v>
      </c>
      <c r="K77" s="3">
        <f t="shared" si="4"/>
        <v>0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>
        <f t="shared" si="5"/>
        <v>0</v>
      </c>
      <c r="K78" s="3">
        <f aca="true" t="shared" si="9" ref="K78:K86">((L67-O67)+(L68-O68)+(L69-O69)+(L70-O70)+(L71-O71)+(L72-O72)+(L73-O73)+(L74-O74)+(L75-O75)+(L76-O76)+(L77-O77)+(L78-O78))/((B67+E78)/2)</f>
        <v>0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2018-12-31T21:16:53Z</dcterms:modified>
  <cp:category/>
  <cp:version/>
  <cp:contentType/>
  <cp:contentStatus/>
</cp:coreProperties>
</file>