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2250" yWindow="60" windowWidth="4680" windowHeight="4305" tabRatio="823"/>
  </bookViews>
  <sheets>
    <sheet name="CHS CM" sheetId="1" r:id="rId1"/>
    <sheet name="CHS CM Supv" sheetId="2" r:id="rId2"/>
    <sheet name="Devereux CM" sheetId="3" r:id="rId3"/>
    <sheet name="Devereux CM Supv" sheetId="4" r:id="rId4"/>
    <sheet name="Gulf Coast CM" sheetId="5" r:id="rId5"/>
    <sheet name="Gulf Coast CM Supv" sheetId="6" r:id="rId6"/>
    <sheet name="One Hope CM" sheetId="7" r:id="rId7"/>
    <sheet name="One Hope CM Supv" sheetId="8" r:id="rId8"/>
  </sheets>
  <definedNames>
    <definedName name="_xlnm.Print_Area" localSheetId="0">'CHS CM'!$A$1:$O$87</definedName>
  </definedNames>
  <calcPr calcId="162913"/>
</workbook>
</file>

<file path=xl/calcChain.xml><?xml version="1.0" encoding="utf-8"?>
<calcChain xmlns="http://schemas.openxmlformats.org/spreadsheetml/2006/main">
  <c r="E5" i="6" l="1"/>
  <c r="F86" i="8"/>
  <c r="E86" i="8"/>
  <c r="F85" i="8"/>
  <c r="E85" i="8"/>
  <c r="I85" i="8"/>
  <c r="F84" i="8"/>
  <c r="E84" i="8"/>
  <c r="H84" i="8" s="1"/>
  <c r="F83" i="8"/>
  <c r="E83" i="8"/>
  <c r="F82" i="8"/>
  <c r="E82" i="8"/>
  <c r="F81" i="8"/>
  <c r="E81" i="8"/>
  <c r="F80" i="8"/>
  <c r="E80" i="8"/>
  <c r="F79" i="8"/>
  <c r="E79" i="8"/>
  <c r="G79" i="8"/>
  <c r="F78" i="8"/>
  <c r="E78" i="8"/>
  <c r="F77" i="8"/>
  <c r="E77" i="8"/>
  <c r="G77" i="8" s="1"/>
  <c r="F76" i="8"/>
  <c r="E76" i="8"/>
  <c r="F75" i="8"/>
  <c r="E75" i="8"/>
  <c r="I75" i="8" s="1"/>
  <c r="F74" i="8"/>
  <c r="E74" i="8"/>
  <c r="J74" i="8"/>
  <c r="F73" i="8"/>
  <c r="E73" i="8"/>
  <c r="F72" i="8"/>
  <c r="E72" i="8"/>
  <c r="I72" i="8"/>
  <c r="F71" i="8"/>
  <c r="E71" i="8"/>
  <c r="F70" i="8"/>
  <c r="E70" i="8"/>
  <c r="H70" i="8" s="1"/>
  <c r="F69" i="8"/>
  <c r="E69" i="8"/>
  <c r="F68" i="8"/>
  <c r="E68" i="8"/>
  <c r="F67" i="8"/>
  <c r="E67" i="8"/>
  <c r="F66" i="8"/>
  <c r="E66" i="8"/>
  <c r="J66" i="8"/>
  <c r="F65" i="8"/>
  <c r="E65" i="8"/>
  <c r="F64" i="8"/>
  <c r="E64" i="8"/>
  <c r="G64" i="8"/>
  <c r="F63" i="8"/>
  <c r="E63" i="8"/>
  <c r="I63" i="8"/>
  <c r="F62" i="8"/>
  <c r="E62" i="8"/>
  <c r="G62" i="8" s="1"/>
  <c r="F61" i="8"/>
  <c r="E61" i="8"/>
  <c r="F60" i="8"/>
  <c r="E60" i="8"/>
  <c r="H60" i="8"/>
  <c r="F59" i="8"/>
  <c r="E59" i="8"/>
  <c r="I59" i="8"/>
  <c r="F58" i="8"/>
  <c r="E58" i="8"/>
  <c r="F57" i="8"/>
  <c r="E57" i="8"/>
  <c r="F56" i="8"/>
  <c r="E56" i="8"/>
  <c r="H56" i="8" s="1"/>
  <c r="F55" i="8"/>
  <c r="E55" i="8"/>
  <c r="J55" i="8" s="1"/>
  <c r="F54" i="8"/>
  <c r="E54" i="8"/>
  <c r="F53" i="8"/>
  <c r="E53" i="8"/>
  <c r="G53" i="8" s="1"/>
  <c r="F52" i="8"/>
  <c r="E52" i="8"/>
  <c r="H52" i="8"/>
  <c r="F51" i="8"/>
  <c r="E51" i="8"/>
  <c r="F50" i="8"/>
  <c r="E50" i="8"/>
  <c r="F49" i="8"/>
  <c r="E49" i="8"/>
  <c r="I49" i="8"/>
  <c r="F48" i="8"/>
  <c r="E48" i="8"/>
  <c r="F47" i="8"/>
  <c r="E47" i="8"/>
  <c r="K47" i="8"/>
  <c r="F46" i="8"/>
  <c r="E46" i="8"/>
  <c r="F45" i="8"/>
  <c r="E45" i="8"/>
  <c r="F44" i="8"/>
  <c r="E44" i="8"/>
  <c r="I44" i="8"/>
  <c r="F43" i="8"/>
  <c r="E43" i="8"/>
  <c r="G43" i="8" s="1"/>
  <c r="F42" i="8"/>
  <c r="E42" i="8"/>
  <c r="F41" i="8"/>
  <c r="E41" i="8"/>
  <c r="K41" i="8"/>
  <c r="F40" i="8"/>
  <c r="E40" i="8"/>
  <c r="F39" i="8"/>
  <c r="E39" i="8"/>
  <c r="G39" i="8"/>
  <c r="F38" i="8"/>
  <c r="E38" i="8"/>
  <c r="F37" i="8"/>
  <c r="E37" i="8"/>
  <c r="K37" i="8"/>
  <c r="F36" i="8"/>
  <c r="E36" i="8"/>
  <c r="F35" i="8"/>
  <c r="E35" i="8"/>
  <c r="F34" i="8"/>
  <c r="E34" i="8"/>
  <c r="H34" i="8"/>
  <c r="F33" i="8"/>
  <c r="E33" i="8"/>
  <c r="J33" i="8"/>
  <c r="F32" i="8"/>
  <c r="E32" i="8"/>
  <c r="K32" i="8" s="1"/>
  <c r="F31" i="8"/>
  <c r="E31" i="8"/>
  <c r="F30" i="8"/>
  <c r="E30" i="8"/>
  <c r="G30" i="8"/>
  <c r="F29" i="8"/>
  <c r="E29" i="8"/>
  <c r="J29" i="8" s="1"/>
  <c r="F28" i="8"/>
  <c r="E28" i="8"/>
  <c r="H28" i="8" s="1"/>
  <c r="G28" i="8"/>
  <c r="F27" i="8"/>
  <c r="E27" i="8"/>
  <c r="F26" i="8"/>
  <c r="E26" i="8"/>
  <c r="F25" i="8"/>
  <c r="E25" i="8"/>
  <c r="F24" i="8"/>
  <c r="E24" i="8"/>
  <c r="H24" i="8"/>
  <c r="F23" i="8"/>
  <c r="E23" i="8"/>
  <c r="H23" i="8" s="1"/>
  <c r="F22" i="8"/>
  <c r="E22" i="8"/>
  <c r="H22" i="8"/>
  <c r="F21" i="8"/>
  <c r="E21" i="8"/>
  <c r="H21" i="8"/>
  <c r="F20" i="8"/>
  <c r="E20" i="8"/>
  <c r="F19" i="8"/>
  <c r="E19" i="8"/>
  <c r="G19" i="8"/>
  <c r="F18" i="8"/>
  <c r="E18" i="8"/>
  <c r="F17" i="8"/>
  <c r="E17" i="8"/>
  <c r="F16" i="8"/>
  <c r="E16" i="8"/>
  <c r="K16" i="8"/>
  <c r="F15" i="8"/>
  <c r="E15" i="8"/>
  <c r="F14" i="8"/>
  <c r="E14" i="8"/>
  <c r="F13" i="8"/>
  <c r="E13" i="8"/>
  <c r="G13" i="8"/>
  <c r="F12" i="8"/>
  <c r="E12" i="8"/>
  <c r="G12" i="8" s="1"/>
  <c r="F11" i="8"/>
  <c r="E11" i="8"/>
  <c r="F10" i="8"/>
  <c r="E10" i="8"/>
  <c r="F9" i="8"/>
  <c r="E9" i="8"/>
  <c r="F8" i="8"/>
  <c r="E8" i="8"/>
  <c r="I8" i="8"/>
  <c r="F7" i="8"/>
  <c r="E7" i="8"/>
  <c r="F6" i="8"/>
  <c r="E6" i="8"/>
  <c r="G6" i="8" s="1"/>
  <c r="F5" i="8"/>
  <c r="E5" i="8"/>
  <c r="F4" i="8"/>
  <c r="E4" i="8"/>
  <c r="F3" i="8"/>
  <c r="E3" i="8"/>
  <c r="F86" i="7"/>
  <c r="E86" i="7"/>
  <c r="F85" i="7"/>
  <c r="E85" i="7"/>
  <c r="H85" i="7"/>
  <c r="F84" i="7"/>
  <c r="E84" i="7"/>
  <c r="H84" i="7"/>
  <c r="F83" i="7"/>
  <c r="E83" i="7"/>
  <c r="F82" i="7"/>
  <c r="E82" i="7"/>
  <c r="J82" i="7"/>
  <c r="F81" i="7"/>
  <c r="E81" i="7"/>
  <c r="I81" i="7"/>
  <c r="F80" i="7"/>
  <c r="E80" i="7"/>
  <c r="F79" i="7"/>
  <c r="E79" i="7"/>
  <c r="H79" i="7"/>
  <c r="F78" i="7"/>
  <c r="E78" i="7"/>
  <c r="J78" i="7"/>
  <c r="F77" i="7"/>
  <c r="E77" i="7"/>
  <c r="F76" i="7"/>
  <c r="E76" i="7"/>
  <c r="H76" i="7"/>
  <c r="F75" i="7"/>
  <c r="E75" i="7"/>
  <c r="K75" i="7"/>
  <c r="F74" i="7"/>
  <c r="E74" i="7"/>
  <c r="F73" i="7"/>
  <c r="E73" i="7"/>
  <c r="I73" i="7"/>
  <c r="F72" i="7"/>
  <c r="E72" i="7"/>
  <c r="J72" i="7"/>
  <c r="F71" i="7"/>
  <c r="E71" i="7"/>
  <c r="I71" i="7" s="1"/>
  <c r="F70" i="7"/>
  <c r="E70" i="7"/>
  <c r="G70" i="7"/>
  <c r="F69" i="7"/>
  <c r="E69" i="7"/>
  <c r="F68" i="7"/>
  <c r="E68" i="7"/>
  <c r="F67" i="7"/>
  <c r="E67" i="7"/>
  <c r="F66" i="7"/>
  <c r="E66" i="7"/>
  <c r="J66" i="7"/>
  <c r="F65" i="7"/>
  <c r="E65" i="7"/>
  <c r="F64" i="7"/>
  <c r="E64" i="7"/>
  <c r="I64" i="7"/>
  <c r="F63" i="7"/>
  <c r="E63" i="7"/>
  <c r="F62" i="7"/>
  <c r="E62" i="7"/>
  <c r="G62" i="7"/>
  <c r="F61" i="7"/>
  <c r="E61" i="7"/>
  <c r="H61" i="7"/>
  <c r="F60" i="7"/>
  <c r="E60" i="7"/>
  <c r="F59" i="7"/>
  <c r="E59" i="7"/>
  <c r="K59" i="7"/>
  <c r="F58" i="7"/>
  <c r="E58" i="7"/>
  <c r="F57" i="7"/>
  <c r="E57" i="7"/>
  <c r="G57" i="7" s="1"/>
  <c r="F56" i="7"/>
  <c r="E56" i="7"/>
  <c r="F55" i="7"/>
  <c r="E55" i="7"/>
  <c r="I55" i="7"/>
  <c r="F54" i="7"/>
  <c r="E54" i="7"/>
  <c r="F53" i="7"/>
  <c r="E53" i="7"/>
  <c r="F52" i="7"/>
  <c r="E52" i="7"/>
  <c r="G52" i="7" s="1"/>
  <c r="F51" i="7"/>
  <c r="E51" i="7"/>
  <c r="I51" i="7" s="1"/>
  <c r="F50" i="7"/>
  <c r="E50" i="7"/>
  <c r="F49" i="7"/>
  <c r="E49" i="7"/>
  <c r="F48" i="7"/>
  <c r="E48" i="7"/>
  <c r="I48" i="7"/>
  <c r="F47" i="7"/>
  <c r="E47" i="7"/>
  <c r="J47" i="7"/>
  <c r="F46" i="7"/>
  <c r="E46" i="7"/>
  <c r="K46" i="7" s="1"/>
  <c r="F45" i="7"/>
  <c r="E45" i="7"/>
  <c r="J45" i="7"/>
  <c r="F44" i="7"/>
  <c r="E44" i="7"/>
  <c r="H44" i="7"/>
  <c r="F43" i="7"/>
  <c r="E43" i="7"/>
  <c r="F42" i="7"/>
  <c r="E42" i="7"/>
  <c r="H42" i="7"/>
  <c r="F41" i="7"/>
  <c r="E41" i="7"/>
  <c r="I41" i="7"/>
  <c r="F40" i="7"/>
  <c r="E40" i="7"/>
  <c r="K40" i="7"/>
  <c r="F39" i="7"/>
  <c r="E39" i="7"/>
  <c r="I39" i="7" s="1"/>
  <c r="F38" i="7"/>
  <c r="E38" i="7"/>
  <c r="F37" i="7"/>
  <c r="E37" i="7"/>
  <c r="I37" i="7" s="1"/>
  <c r="F36" i="7"/>
  <c r="E36" i="7"/>
  <c r="F35" i="7"/>
  <c r="E35" i="7"/>
  <c r="F34" i="7"/>
  <c r="E34" i="7"/>
  <c r="I34" i="7"/>
  <c r="F33" i="7"/>
  <c r="E33" i="7"/>
  <c r="F32" i="7"/>
  <c r="E32" i="7"/>
  <c r="G32" i="7" s="1"/>
  <c r="F31" i="7"/>
  <c r="E31" i="7"/>
  <c r="K31" i="7"/>
  <c r="F30" i="7"/>
  <c r="E30" i="7"/>
  <c r="G30" i="7"/>
  <c r="F29" i="7"/>
  <c r="E29" i="7"/>
  <c r="K29" i="7"/>
  <c r="F28" i="7"/>
  <c r="E28" i="7"/>
  <c r="F27" i="7"/>
  <c r="E27" i="7"/>
  <c r="F26" i="7"/>
  <c r="E26" i="7"/>
  <c r="H26" i="7" s="1"/>
  <c r="F25" i="7"/>
  <c r="E25" i="7"/>
  <c r="I25" i="7" s="1"/>
  <c r="F24" i="7"/>
  <c r="E24" i="7"/>
  <c r="F23" i="7"/>
  <c r="E23" i="7"/>
  <c r="J23" i="7" s="1"/>
  <c r="F22" i="7"/>
  <c r="E22" i="7"/>
  <c r="G22" i="7" s="1"/>
  <c r="F21" i="7"/>
  <c r="E21" i="7"/>
  <c r="G21" i="7"/>
  <c r="F20" i="7"/>
  <c r="E20" i="7"/>
  <c r="J20" i="7" s="1"/>
  <c r="F19" i="7"/>
  <c r="E19" i="7"/>
  <c r="G19" i="7"/>
  <c r="F18" i="7"/>
  <c r="E18" i="7"/>
  <c r="I18" i="7"/>
  <c r="F17" i="7"/>
  <c r="E17" i="7"/>
  <c r="F16" i="7"/>
  <c r="E16" i="7"/>
  <c r="F15" i="7"/>
  <c r="E15" i="7"/>
  <c r="F14" i="7"/>
  <c r="E14" i="7"/>
  <c r="J14" i="7"/>
  <c r="F13" i="7"/>
  <c r="E13" i="7"/>
  <c r="F12" i="7"/>
  <c r="E12" i="7"/>
  <c r="H12" i="7"/>
  <c r="F11" i="7"/>
  <c r="E11" i="7"/>
  <c r="G11" i="7"/>
  <c r="F10" i="7"/>
  <c r="E10" i="7"/>
  <c r="F9" i="7"/>
  <c r="E9" i="7"/>
  <c r="H9" i="7"/>
  <c r="F8" i="7"/>
  <c r="E8" i="7"/>
  <c r="F7" i="7"/>
  <c r="E7" i="7"/>
  <c r="I7" i="7" s="1"/>
  <c r="F6" i="7"/>
  <c r="E6" i="7"/>
  <c r="F5" i="7"/>
  <c r="E5" i="7"/>
  <c r="G5" i="7"/>
  <c r="F4" i="7"/>
  <c r="E4" i="7"/>
  <c r="F3" i="7"/>
  <c r="E3" i="7"/>
  <c r="F86" i="6"/>
  <c r="E86" i="6"/>
  <c r="G86" i="6" s="1"/>
  <c r="F85" i="6"/>
  <c r="E85" i="6"/>
  <c r="F84" i="6"/>
  <c r="E84" i="6"/>
  <c r="F83" i="6"/>
  <c r="E83" i="6"/>
  <c r="F82" i="6"/>
  <c r="E82" i="6"/>
  <c r="H82" i="6"/>
  <c r="F81" i="6"/>
  <c r="E81" i="6"/>
  <c r="F80" i="6"/>
  <c r="E80" i="6"/>
  <c r="I80" i="6"/>
  <c r="F79" i="6"/>
  <c r="E79" i="6"/>
  <c r="J79" i="6"/>
  <c r="F78" i="6"/>
  <c r="E78" i="6"/>
  <c r="F77" i="6"/>
  <c r="E77" i="6"/>
  <c r="H77" i="6"/>
  <c r="F76" i="6"/>
  <c r="E76" i="6"/>
  <c r="I76" i="6"/>
  <c r="F75" i="6"/>
  <c r="E75" i="6"/>
  <c r="F74" i="6"/>
  <c r="E74" i="6"/>
  <c r="F73" i="6"/>
  <c r="E73" i="6"/>
  <c r="F72" i="6"/>
  <c r="E72" i="6"/>
  <c r="I72" i="6"/>
  <c r="F71" i="6"/>
  <c r="E71" i="6"/>
  <c r="F70" i="6"/>
  <c r="E70" i="6"/>
  <c r="G70" i="6"/>
  <c r="F69" i="6"/>
  <c r="E69" i="6"/>
  <c r="F68" i="6"/>
  <c r="E68" i="6"/>
  <c r="F67" i="6"/>
  <c r="E67" i="6"/>
  <c r="F66" i="6"/>
  <c r="E66" i="6"/>
  <c r="F65" i="6"/>
  <c r="E65" i="6"/>
  <c r="F64" i="6"/>
  <c r="E64" i="6"/>
  <c r="F63" i="6"/>
  <c r="E63" i="6"/>
  <c r="G63" i="6"/>
  <c r="F62" i="6"/>
  <c r="E62" i="6"/>
  <c r="H62" i="6"/>
  <c r="F61" i="6"/>
  <c r="E61" i="6"/>
  <c r="I61" i="6" s="1"/>
  <c r="F60" i="6"/>
  <c r="E60" i="6"/>
  <c r="I60" i="6" s="1"/>
  <c r="F59" i="6"/>
  <c r="E59" i="6"/>
  <c r="J59" i="6"/>
  <c r="F58" i="6"/>
  <c r="E58" i="6"/>
  <c r="J58" i="6"/>
  <c r="F57" i="6"/>
  <c r="E57" i="6"/>
  <c r="J57" i="6" s="1"/>
  <c r="F56" i="6"/>
  <c r="E56" i="6"/>
  <c r="F55" i="6"/>
  <c r="E55" i="6"/>
  <c r="F54" i="6"/>
  <c r="E54" i="6"/>
  <c r="K54" i="6" s="1"/>
  <c r="H54" i="6"/>
  <c r="F53" i="6"/>
  <c r="E53" i="6"/>
  <c r="F52" i="6"/>
  <c r="E52" i="6"/>
  <c r="F51" i="6"/>
  <c r="E51" i="6"/>
  <c r="F50" i="6"/>
  <c r="E50" i="6"/>
  <c r="G50" i="6"/>
  <c r="F49" i="6"/>
  <c r="E49" i="6"/>
  <c r="K49" i="6" s="1"/>
  <c r="F48" i="6"/>
  <c r="E48" i="6"/>
  <c r="F47" i="6"/>
  <c r="E47" i="6"/>
  <c r="I47" i="6" s="1"/>
  <c r="F46" i="6"/>
  <c r="E46" i="6"/>
  <c r="H46" i="6"/>
  <c r="F45" i="6"/>
  <c r="E45" i="6"/>
  <c r="K45" i="6"/>
  <c r="F44" i="6"/>
  <c r="E44" i="6"/>
  <c r="G44" i="6"/>
  <c r="F43" i="6"/>
  <c r="E43" i="6"/>
  <c r="F42" i="6"/>
  <c r="E42" i="6"/>
  <c r="G42" i="6"/>
  <c r="F41" i="6"/>
  <c r="E41" i="6"/>
  <c r="H41" i="6"/>
  <c r="F40" i="6"/>
  <c r="E40" i="6"/>
  <c r="I40" i="6" s="1"/>
  <c r="F39" i="6"/>
  <c r="E39" i="6"/>
  <c r="F38" i="6"/>
  <c r="E38" i="6"/>
  <c r="F37" i="6"/>
  <c r="E37" i="6"/>
  <c r="G37" i="6" s="1"/>
  <c r="F36" i="6"/>
  <c r="E36" i="6"/>
  <c r="H36" i="6" s="1"/>
  <c r="F35" i="6"/>
  <c r="E35" i="6"/>
  <c r="G35" i="6"/>
  <c r="F34" i="6"/>
  <c r="E34" i="6"/>
  <c r="G34" i="6" s="1"/>
  <c r="F33" i="6"/>
  <c r="E33" i="6"/>
  <c r="F32" i="6"/>
  <c r="E32" i="6"/>
  <c r="F31" i="6"/>
  <c r="E31" i="6"/>
  <c r="F30" i="6"/>
  <c r="E30" i="6"/>
  <c r="I30" i="6"/>
  <c r="F29" i="6"/>
  <c r="E29" i="6"/>
  <c r="I29" i="6" s="1"/>
  <c r="F28" i="6"/>
  <c r="E28" i="6"/>
  <c r="J28" i="6"/>
  <c r="F27" i="6"/>
  <c r="E27" i="6"/>
  <c r="F26" i="6"/>
  <c r="E26" i="6"/>
  <c r="I26" i="6"/>
  <c r="F25" i="6"/>
  <c r="E25" i="6"/>
  <c r="K25" i="6"/>
  <c r="F24" i="6"/>
  <c r="E24" i="6"/>
  <c r="J24" i="6"/>
  <c r="F23" i="6"/>
  <c r="E23" i="6"/>
  <c r="H23" i="6" s="1"/>
  <c r="F22" i="6"/>
  <c r="E22" i="6"/>
  <c r="F21" i="6"/>
  <c r="E21" i="6"/>
  <c r="F20" i="6"/>
  <c r="E20" i="6"/>
  <c r="H20" i="6"/>
  <c r="F19" i="6"/>
  <c r="E19" i="6"/>
  <c r="F18" i="6"/>
  <c r="E18" i="6"/>
  <c r="F17" i="6"/>
  <c r="E17" i="6"/>
  <c r="F16" i="6"/>
  <c r="E16" i="6"/>
  <c r="F15" i="6"/>
  <c r="E15" i="6"/>
  <c r="F14" i="6"/>
  <c r="E14" i="6"/>
  <c r="J14" i="6" s="1"/>
  <c r="F13" i="6"/>
  <c r="E13" i="6"/>
  <c r="F12" i="6"/>
  <c r="E12" i="6"/>
  <c r="I12" i="6"/>
  <c r="F11" i="6"/>
  <c r="E11" i="6"/>
  <c r="I11" i="6"/>
  <c r="F10" i="6"/>
  <c r="E10" i="6"/>
  <c r="H10" i="6" s="1"/>
  <c r="F9" i="6"/>
  <c r="E9" i="6"/>
  <c r="F8" i="6"/>
  <c r="E8" i="6"/>
  <c r="F7" i="6"/>
  <c r="E7" i="6"/>
  <c r="G7" i="6" s="1"/>
  <c r="I7" i="6"/>
  <c r="F6" i="6"/>
  <c r="E6" i="6"/>
  <c r="G6" i="6"/>
  <c r="F5" i="6"/>
  <c r="F4" i="6"/>
  <c r="E4" i="6"/>
  <c r="F3" i="6"/>
  <c r="E3" i="6"/>
  <c r="F86" i="5"/>
  <c r="E86" i="5"/>
  <c r="F85" i="5"/>
  <c r="E85" i="5"/>
  <c r="I85" i="5" s="1"/>
  <c r="F84" i="5"/>
  <c r="E84" i="5"/>
  <c r="F83" i="5"/>
  <c r="E83" i="5"/>
  <c r="F82" i="5"/>
  <c r="E82" i="5"/>
  <c r="K82" i="5"/>
  <c r="F81" i="5"/>
  <c r="E81" i="5"/>
  <c r="J81" i="5"/>
  <c r="F80" i="5"/>
  <c r="E80" i="5"/>
  <c r="I80" i="5"/>
  <c r="F79" i="5"/>
  <c r="E79" i="5"/>
  <c r="H79" i="5" s="1"/>
  <c r="F78" i="5"/>
  <c r="E78" i="5"/>
  <c r="I78" i="5"/>
  <c r="F77" i="5"/>
  <c r="E77" i="5"/>
  <c r="F76" i="5"/>
  <c r="E76" i="5"/>
  <c r="F75" i="5"/>
  <c r="E75" i="5"/>
  <c r="J75" i="5"/>
  <c r="F74" i="5"/>
  <c r="E74" i="5"/>
  <c r="J74" i="5" s="1"/>
  <c r="F73" i="5"/>
  <c r="E73" i="5"/>
  <c r="I73" i="5"/>
  <c r="F72" i="5"/>
  <c r="E72" i="5"/>
  <c r="I72" i="5"/>
  <c r="F71" i="5"/>
  <c r="E71" i="5"/>
  <c r="F70" i="5"/>
  <c r="E70" i="5"/>
  <c r="F69" i="5"/>
  <c r="E69" i="5"/>
  <c r="K69" i="5"/>
  <c r="F68" i="5"/>
  <c r="E68" i="5"/>
  <c r="F67" i="5"/>
  <c r="E67" i="5"/>
  <c r="J67" i="5"/>
  <c r="F66" i="5"/>
  <c r="E66" i="5"/>
  <c r="F65" i="5"/>
  <c r="E65" i="5"/>
  <c r="F64" i="5"/>
  <c r="E64" i="5"/>
  <c r="G64" i="5"/>
  <c r="F63" i="5"/>
  <c r="E63" i="5"/>
  <c r="F62" i="5"/>
  <c r="E62" i="5"/>
  <c r="I62" i="5"/>
  <c r="F61" i="5"/>
  <c r="E61" i="5"/>
  <c r="F60" i="5"/>
  <c r="E60" i="5"/>
  <c r="H60" i="5"/>
  <c r="F59" i="5"/>
  <c r="E59" i="5"/>
  <c r="J59" i="5"/>
  <c r="F58" i="5"/>
  <c r="E58" i="5"/>
  <c r="J58" i="5"/>
  <c r="F57" i="5"/>
  <c r="E57" i="5"/>
  <c r="F56" i="5"/>
  <c r="E56" i="5"/>
  <c r="F55" i="5"/>
  <c r="E55" i="5"/>
  <c r="F54" i="5"/>
  <c r="E54" i="5"/>
  <c r="K54" i="5"/>
  <c r="F53" i="5"/>
  <c r="E53" i="5"/>
  <c r="H53" i="5"/>
  <c r="F52" i="5"/>
  <c r="E52" i="5"/>
  <c r="H52" i="5" s="1"/>
  <c r="F51" i="5"/>
  <c r="E51" i="5"/>
  <c r="I51" i="5" s="1"/>
  <c r="F50" i="5"/>
  <c r="E50" i="5"/>
  <c r="K50" i="5"/>
  <c r="F49" i="5"/>
  <c r="E49" i="5"/>
  <c r="I49" i="5"/>
  <c r="F48" i="5"/>
  <c r="E48" i="5"/>
  <c r="J48" i="5" s="1"/>
  <c r="F47" i="5"/>
  <c r="E47" i="5"/>
  <c r="K47" i="5"/>
  <c r="F46" i="5"/>
  <c r="E46" i="5"/>
  <c r="F45" i="5"/>
  <c r="E45" i="5"/>
  <c r="F44" i="5"/>
  <c r="E44" i="5"/>
  <c r="H44" i="5"/>
  <c r="F43" i="5"/>
  <c r="E43" i="5"/>
  <c r="J43" i="5"/>
  <c r="F42" i="5"/>
  <c r="E42" i="5"/>
  <c r="F41" i="5"/>
  <c r="E41" i="5"/>
  <c r="F40" i="5"/>
  <c r="E40" i="5"/>
  <c r="H40" i="5"/>
  <c r="F39" i="5"/>
  <c r="E39" i="5"/>
  <c r="H39" i="5" s="1"/>
  <c r="F38" i="5"/>
  <c r="E38" i="5"/>
  <c r="F37" i="5"/>
  <c r="E37" i="5"/>
  <c r="I37" i="5" s="1"/>
  <c r="F36" i="5"/>
  <c r="E36" i="5"/>
  <c r="F35" i="5"/>
  <c r="E35" i="5"/>
  <c r="J35" i="5" s="1"/>
  <c r="F34" i="5"/>
  <c r="E34" i="5"/>
  <c r="F33" i="5"/>
  <c r="E33" i="5"/>
  <c r="F32" i="5"/>
  <c r="E32" i="5"/>
  <c r="F31" i="5"/>
  <c r="E31" i="5"/>
  <c r="F30" i="5"/>
  <c r="E30" i="5"/>
  <c r="J30" i="5"/>
  <c r="F29" i="5"/>
  <c r="E29" i="5"/>
  <c r="K29" i="5"/>
  <c r="F28" i="5"/>
  <c r="E28" i="5"/>
  <c r="H28" i="5"/>
  <c r="F27" i="5"/>
  <c r="E27" i="5"/>
  <c r="F26" i="5"/>
  <c r="E26" i="5"/>
  <c r="K26" i="5"/>
  <c r="F25" i="5"/>
  <c r="E25" i="5"/>
  <c r="H25" i="5"/>
  <c r="F24" i="5"/>
  <c r="E24" i="5"/>
  <c r="J24" i="5" s="1"/>
  <c r="F23" i="5"/>
  <c r="E23" i="5"/>
  <c r="F22" i="5"/>
  <c r="E22" i="5"/>
  <c r="H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H13" i="5" s="1"/>
  <c r="F12" i="5"/>
  <c r="E12" i="5"/>
  <c r="F11" i="5"/>
  <c r="E11" i="5"/>
  <c r="F10" i="5"/>
  <c r="E10" i="5"/>
  <c r="F9" i="5"/>
  <c r="E9" i="5"/>
  <c r="H9" i="5"/>
  <c r="F8" i="5"/>
  <c r="E8" i="5"/>
  <c r="F7" i="5"/>
  <c r="E7" i="5"/>
  <c r="F6" i="5"/>
  <c r="E6" i="5"/>
  <c r="F5" i="5"/>
  <c r="E5" i="5"/>
  <c r="H5" i="5"/>
  <c r="F4" i="5"/>
  <c r="E4" i="5"/>
  <c r="G4" i="5"/>
  <c r="F3" i="5"/>
  <c r="E3" i="5"/>
  <c r="F86" i="4"/>
  <c r="E86" i="4"/>
  <c r="H86" i="4"/>
  <c r="F85" i="4"/>
  <c r="E85" i="4"/>
  <c r="H85" i="4"/>
  <c r="F84" i="4"/>
  <c r="E84" i="4"/>
  <c r="F83" i="4"/>
  <c r="E83" i="4"/>
  <c r="J83" i="4"/>
  <c r="F82" i="4"/>
  <c r="E82" i="4"/>
  <c r="F81" i="4"/>
  <c r="E81" i="4"/>
  <c r="J81" i="4" s="1"/>
  <c r="F80" i="4"/>
  <c r="E80" i="4"/>
  <c r="G80" i="4"/>
  <c r="F79" i="4"/>
  <c r="E79" i="4"/>
  <c r="F78" i="4"/>
  <c r="E78" i="4"/>
  <c r="F77" i="4"/>
  <c r="E77" i="4"/>
  <c r="F76" i="4"/>
  <c r="E76" i="4"/>
  <c r="H76" i="4"/>
  <c r="F75" i="4"/>
  <c r="E75" i="4"/>
  <c r="K75" i="4"/>
  <c r="F74" i="4"/>
  <c r="E74" i="4"/>
  <c r="F73" i="4"/>
  <c r="E73" i="4"/>
  <c r="G73" i="4"/>
  <c r="F72" i="4"/>
  <c r="E72" i="4"/>
  <c r="F71" i="4"/>
  <c r="E71" i="4"/>
  <c r="K71" i="4" s="1"/>
  <c r="F70" i="4"/>
  <c r="E70" i="4"/>
  <c r="K70" i="4"/>
  <c r="F69" i="4"/>
  <c r="E69" i="4"/>
  <c r="I69" i="4"/>
  <c r="F68" i="4"/>
  <c r="E68" i="4"/>
  <c r="J68" i="4"/>
  <c r="F67" i="4"/>
  <c r="E67" i="4"/>
  <c r="F66" i="4"/>
  <c r="E66" i="4"/>
  <c r="G66" i="4"/>
  <c r="F65" i="4"/>
  <c r="E65" i="4"/>
  <c r="F64" i="4"/>
  <c r="E64" i="4"/>
  <c r="F63" i="4"/>
  <c r="E63" i="4"/>
  <c r="K63" i="4"/>
  <c r="F62" i="4"/>
  <c r="E62" i="4"/>
  <c r="F61" i="4"/>
  <c r="E61" i="4"/>
  <c r="F60" i="4"/>
  <c r="E60" i="4"/>
  <c r="F59" i="4"/>
  <c r="E59" i="4"/>
  <c r="H59" i="4"/>
  <c r="F58" i="4"/>
  <c r="E58" i="4"/>
  <c r="H58" i="4"/>
  <c r="F57" i="4"/>
  <c r="E57" i="4"/>
  <c r="I57" i="4" s="1"/>
  <c r="F56" i="4"/>
  <c r="E56" i="4"/>
  <c r="F55" i="4"/>
  <c r="E55" i="4"/>
  <c r="J55" i="4"/>
  <c r="F54" i="4"/>
  <c r="E54" i="4"/>
  <c r="H54" i="4" s="1"/>
  <c r="F53" i="4"/>
  <c r="E53" i="4"/>
  <c r="K53" i="4" s="1"/>
  <c r="F52" i="4"/>
  <c r="E52" i="4"/>
  <c r="K52" i="4"/>
  <c r="F51" i="4"/>
  <c r="E51" i="4"/>
  <c r="K51" i="4" s="1"/>
  <c r="F50" i="4"/>
  <c r="E50" i="4"/>
  <c r="J50" i="4"/>
  <c r="F49" i="4"/>
  <c r="E49" i="4"/>
  <c r="F48" i="4"/>
  <c r="E48" i="4"/>
  <c r="I48" i="4" s="1"/>
  <c r="F47" i="4"/>
  <c r="E47" i="4"/>
  <c r="I47" i="4"/>
  <c r="F46" i="4"/>
  <c r="E46" i="4"/>
  <c r="J46" i="4"/>
  <c r="F45" i="4"/>
  <c r="E45" i="4"/>
  <c r="F44" i="4"/>
  <c r="E44" i="4"/>
  <c r="J44" i="4"/>
  <c r="F43" i="4"/>
  <c r="E43" i="4"/>
  <c r="J43" i="4"/>
  <c r="F42" i="4"/>
  <c r="E42" i="4"/>
  <c r="F41" i="4"/>
  <c r="E41" i="4"/>
  <c r="I41" i="4"/>
  <c r="F40" i="4"/>
  <c r="E40" i="4"/>
  <c r="K40" i="4"/>
  <c r="F39" i="4"/>
  <c r="E39" i="4"/>
  <c r="H39" i="4"/>
  <c r="F38" i="4"/>
  <c r="E38" i="4"/>
  <c r="F37" i="4"/>
  <c r="E37" i="4"/>
  <c r="H37" i="4"/>
  <c r="F36" i="4"/>
  <c r="E36" i="4"/>
  <c r="K36" i="4"/>
  <c r="F35" i="4"/>
  <c r="E35" i="4"/>
  <c r="J35" i="4" s="1"/>
  <c r="F34" i="4"/>
  <c r="E34" i="4"/>
  <c r="F33" i="4"/>
  <c r="E33" i="4"/>
  <c r="F32" i="4"/>
  <c r="E32" i="4"/>
  <c r="G32" i="4" s="1"/>
  <c r="F31" i="4"/>
  <c r="E31" i="4"/>
  <c r="I31" i="4"/>
  <c r="F30" i="4"/>
  <c r="E30" i="4"/>
  <c r="F29" i="4"/>
  <c r="E29" i="4"/>
  <c r="J29" i="4" s="1"/>
  <c r="F28" i="4"/>
  <c r="E28" i="4"/>
  <c r="F27" i="4"/>
  <c r="E27" i="4"/>
  <c r="J27" i="4"/>
  <c r="F26" i="4"/>
  <c r="E26" i="4"/>
  <c r="F25" i="4"/>
  <c r="E25" i="4"/>
  <c r="I25" i="4"/>
  <c r="F24" i="4"/>
  <c r="E24" i="4"/>
  <c r="F23" i="4"/>
  <c r="E23" i="4"/>
  <c r="F22" i="4"/>
  <c r="E22" i="4"/>
  <c r="F21" i="4"/>
  <c r="E21" i="4"/>
  <c r="H21" i="4"/>
  <c r="F20" i="4"/>
  <c r="E20" i="4"/>
  <c r="K20" i="4"/>
  <c r="F19" i="4"/>
  <c r="E19" i="4"/>
  <c r="F18" i="4"/>
  <c r="E18" i="4"/>
  <c r="J18" i="4"/>
  <c r="F17" i="4"/>
  <c r="E17" i="4"/>
  <c r="F16" i="4"/>
  <c r="E16" i="4"/>
  <c r="H16" i="4" s="1"/>
  <c r="F15" i="4"/>
  <c r="E15" i="4"/>
  <c r="F14" i="4"/>
  <c r="E14" i="4"/>
  <c r="K14" i="4"/>
  <c r="F13" i="4"/>
  <c r="E13" i="4"/>
  <c r="G13" i="4" s="1"/>
  <c r="F12" i="4"/>
  <c r="E12" i="4"/>
  <c r="F11" i="4"/>
  <c r="E11" i="4"/>
  <c r="F10" i="4"/>
  <c r="E10" i="4"/>
  <c r="F9" i="4"/>
  <c r="E9" i="4"/>
  <c r="G9" i="4"/>
  <c r="F8" i="4"/>
  <c r="E8" i="4"/>
  <c r="F7" i="4"/>
  <c r="E7" i="4"/>
  <c r="F6" i="4"/>
  <c r="E6" i="4"/>
  <c r="G6" i="4" s="1"/>
  <c r="F5" i="4"/>
  <c r="E5" i="4"/>
  <c r="H5" i="4" s="1"/>
  <c r="F4" i="4"/>
  <c r="E4" i="4"/>
  <c r="G4" i="4"/>
  <c r="F3" i="4"/>
  <c r="E3" i="4"/>
  <c r="G3" i="4" s="1"/>
  <c r="F86" i="3"/>
  <c r="E86" i="3"/>
  <c r="J86" i="3"/>
  <c r="F85" i="3"/>
  <c r="E85" i="3"/>
  <c r="F84" i="3"/>
  <c r="E84" i="3"/>
  <c r="K84" i="3" s="1"/>
  <c r="F83" i="3"/>
  <c r="E83" i="3"/>
  <c r="K83" i="3"/>
  <c r="F82" i="3"/>
  <c r="E82" i="3"/>
  <c r="F81" i="3"/>
  <c r="E81" i="3"/>
  <c r="H81" i="3" s="1"/>
  <c r="F80" i="3"/>
  <c r="E80" i="3"/>
  <c r="F79" i="3"/>
  <c r="E79" i="3"/>
  <c r="J79" i="3"/>
  <c r="F78" i="3"/>
  <c r="E78" i="3"/>
  <c r="H78" i="3" s="1"/>
  <c r="F77" i="3"/>
  <c r="E77" i="3"/>
  <c r="F76" i="3"/>
  <c r="E76" i="3"/>
  <c r="J76" i="3"/>
  <c r="F75" i="3"/>
  <c r="E75" i="3"/>
  <c r="K75" i="3" s="1"/>
  <c r="F74" i="3"/>
  <c r="E74" i="3"/>
  <c r="F73" i="3"/>
  <c r="E73" i="3"/>
  <c r="H73" i="3"/>
  <c r="F72" i="3"/>
  <c r="E72" i="3"/>
  <c r="J72" i="3" s="1"/>
  <c r="F71" i="3"/>
  <c r="E71" i="3"/>
  <c r="H71" i="3"/>
  <c r="F70" i="3"/>
  <c r="E70" i="3"/>
  <c r="K70" i="3"/>
  <c r="F69" i="3"/>
  <c r="E69" i="3"/>
  <c r="F68" i="3"/>
  <c r="E68" i="3"/>
  <c r="F67" i="3"/>
  <c r="E67" i="3"/>
  <c r="H67" i="3" s="1"/>
  <c r="F66" i="3"/>
  <c r="E66" i="3"/>
  <c r="J66" i="3" s="1"/>
  <c r="H66" i="3"/>
  <c r="F65" i="3"/>
  <c r="E65" i="3"/>
  <c r="F64" i="3"/>
  <c r="E64" i="3"/>
  <c r="J64" i="3"/>
  <c r="F63" i="3"/>
  <c r="E63" i="3"/>
  <c r="H63" i="3"/>
  <c r="F62" i="3"/>
  <c r="E62" i="3"/>
  <c r="F61" i="3"/>
  <c r="E61" i="3"/>
  <c r="H61" i="3"/>
  <c r="F60" i="3"/>
  <c r="E60" i="3"/>
  <c r="J60" i="3"/>
  <c r="F59" i="3"/>
  <c r="E59" i="3"/>
  <c r="F58" i="3"/>
  <c r="E58" i="3"/>
  <c r="G58" i="3"/>
  <c r="F57" i="3"/>
  <c r="E57" i="3"/>
  <c r="F56" i="3"/>
  <c r="E56" i="3"/>
  <c r="F55" i="3"/>
  <c r="E55" i="3"/>
  <c r="K55" i="3"/>
  <c r="F54" i="3"/>
  <c r="E54" i="3"/>
  <c r="F53" i="3"/>
  <c r="E53" i="3"/>
  <c r="F52" i="3"/>
  <c r="E52" i="3"/>
  <c r="K52" i="3" s="1"/>
  <c r="F51" i="3"/>
  <c r="E51" i="3"/>
  <c r="G51" i="3" s="1"/>
  <c r="F50" i="3"/>
  <c r="E50" i="3"/>
  <c r="F49" i="3"/>
  <c r="E49" i="3"/>
  <c r="H49" i="3" s="1"/>
  <c r="F48" i="3"/>
  <c r="E48" i="3"/>
  <c r="K48" i="3"/>
  <c r="F47" i="3"/>
  <c r="E47" i="3"/>
  <c r="I47" i="3"/>
  <c r="F46" i="3"/>
  <c r="E46" i="3"/>
  <c r="G46" i="3" s="1"/>
  <c r="F45" i="3"/>
  <c r="E45" i="3"/>
  <c r="G45" i="3"/>
  <c r="F44" i="3"/>
  <c r="E44" i="3"/>
  <c r="F43" i="3"/>
  <c r="E43" i="3"/>
  <c r="J43" i="3" s="1"/>
  <c r="F42" i="3"/>
  <c r="E42" i="3"/>
  <c r="G42" i="3"/>
  <c r="F41" i="3"/>
  <c r="E41" i="3"/>
  <c r="H41" i="3"/>
  <c r="F40" i="3"/>
  <c r="E40" i="3"/>
  <c r="F39" i="3"/>
  <c r="E39" i="3"/>
  <c r="I39" i="3"/>
  <c r="F38" i="3"/>
  <c r="E38" i="3"/>
  <c r="F37" i="3"/>
  <c r="E37" i="3"/>
  <c r="I37" i="3" s="1"/>
  <c r="F36" i="3"/>
  <c r="E36" i="3"/>
  <c r="F35" i="3"/>
  <c r="E35" i="3"/>
  <c r="I35" i="3"/>
  <c r="F34" i="3"/>
  <c r="E34" i="3"/>
  <c r="F33" i="3"/>
  <c r="E33" i="3"/>
  <c r="K33" i="3" s="1"/>
  <c r="F32" i="3"/>
  <c r="E32" i="3"/>
  <c r="F31" i="3"/>
  <c r="E31" i="3"/>
  <c r="F30" i="3"/>
  <c r="E30" i="3"/>
  <c r="G30" i="3"/>
  <c r="F29" i="3"/>
  <c r="E29" i="3"/>
  <c r="F28" i="3"/>
  <c r="E28" i="3"/>
  <c r="F27" i="3"/>
  <c r="E27" i="3"/>
  <c r="H27" i="3" s="1"/>
  <c r="F26" i="3"/>
  <c r="E26" i="3"/>
  <c r="H26" i="3"/>
  <c r="F25" i="3"/>
  <c r="E25" i="3"/>
  <c r="I25" i="3"/>
  <c r="F24" i="3"/>
  <c r="E24" i="3"/>
  <c r="F23" i="3"/>
  <c r="E23" i="3"/>
  <c r="H23" i="3" s="1"/>
  <c r="I23" i="3"/>
  <c r="F22" i="3"/>
  <c r="E22" i="3"/>
  <c r="J22" i="3"/>
  <c r="F21" i="3"/>
  <c r="E21" i="3"/>
  <c r="F20" i="3"/>
  <c r="E20" i="3"/>
  <c r="F19" i="3"/>
  <c r="E19" i="3"/>
  <c r="F18" i="3"/>
  <c r="E18" i="3"/>
  <c r="G18" i="3"/>
  <c r="F17" i="3"/>
  <c r="E17" i="3"/>
  <c r="G17" i="3"/>
  <c r="F16" i="3"/>
  <c r="E16" i="3"/>
  <c r="K16" i="3"/>
  <c r="F15" i="3"/>
  <c r="E15" i="3"/>
  <c r="F14" i="3"/>
  <c r="E14" i="3"/>
  <c r="F13" i="3"/>
  <c r="E13" i="3"/>
  <c r="F12" i="3"/>
  <c r="E12" i="3"/>
  <c r="G12" i="3"/>
  <c r="F11" i="3"/>
  <c r="E11" i="3"/>
  <c r="I11" i="3"/>
  <c r="F10" i="3"/>
  <c r="E10" i="3"/>
  <c r="F9" i="3"/>
  <c r="E9" i="3"/>
  <c r="I9" i="3"/>
  <c r="F8" i="3"/>
  <c r="E8" i="3"/>
  <c r="I8" i="3"/>
  <c r="F7" i="3"/>
  <c r="E7" i="3"/>
  <c r="F6" i="3"/>
  <c r="E6" i="3"/>
  <c r="G6" i="3"/>
  <c r="F5" i="3"/>
  <c r="E5" i="3"/>
  <c r="I5" i="3"/>
  <c r="F4" i="3"/>
  <c r="E4" i="3"/>
  <c r="F3" i="3"/>
  <c r="E3" i="3"/>
  <c r="F86" i="2"/>
  <c r="E86" i="2"/>
  <c r="J86" i="2"/>
  <c r="F85" i="2"/>
  <c r="E85" i="2"/>
  <c r="F84" i="2"/>
  <c r="E84" i="2"/>
  <c r="K84" i="2"/>
  <c r="F83" i="2"/>
  <c r="E83" i="2"/>
  <c r="J83" i="2"/>
  <c r="F82" i="2"/>
  <c r="E82" i="2"/>
  <c r="G82" i="2" s="1"/>
  <c r="F81" i="2"/>
  <c r="E81" i="2"/>
  <c r="K81" i="2"/>
  <c r="F80" i="2"/>
  <c r="E80" i="2"/>
  <c r="I80" i="2" s="1"/>
  <c r="F79" i="2"/>
  <c r="E79" i="2"/>
  <c r="J79" i="2"/>
  <c r="F78" i="2"/>
  <c r="E78" i="2"/>
  <c r="F77" i="2"/>
  <c r="E77" i="2"/>
  <c r="J77" i="2" s="1"/>
  <c r="F76" i="2"/>
  <c r="E76" i="2"/>
  <c r="K76" i="2"/>
  <c r="F75" i="2"/>
  <c r="E75" i="2"/>
  <c r="K75" i="2" s="1"/>
  <c r="F74" i="2"/>
  <c r="E74" i="2"/>
  <c r="G74" i="2" s="1"/>
  <c r="F73" i="2"/>
  <c r="E73" i="2"/>
  <c r="J73" i="2"/>
  <c r="I73" i="2"/>
  <c r="F72" i="2"/>
  <c r="E72" i="2"/>
  <c r="H72" i="2"/>
  <c r="F71" i="2"/>
  <c r="E71" i="2"/>
  <c r="I71" i="2" s="1"/>
  <c r="F70" i="2"/>
  <c r="E70" i="2"/>
  <c r="F69" i="2"/>
  <c r="E69" i="2"/>
  <c r="F68" i="2"/>
  <c r="E68" i="2"/>
  <c r="H68" i="2" s="1"/>
  <c r="F67" i="2"/>
  <c r="E67" i="2"/>
  <c r="I67" i="2" s="1"/>
  <c r="F66" i="2"/>
  <c r="E66" i="2"/>
  <c r="F65" i="2"/>
  <c r="E65" i="2"/>
  <c r="I65" i="2"/>
  <c r="F64" i="2"/>
  <c r="E64" i="2"/>
  <c r="I64" i="2"/>
  <c r="F63" i="2"/>
  <c r="E63" i="2"/>
  <c r="J63" i="2" s="1"/>
  <c r="F62" i="2"/>
  <c r="E62" i="2"/>
  <c r="F61" i="2"/>
  <c r="E61" i="2"/>
  <c r="F60" i="2"/>
  <c r="E60" i="2"/>
  <c r="G60" i="2"/>
  <c r="F59" i="2"/>
  <c r="E59" i="2"/>
  <c r="H59" i="2"/>
  <c r="F58" i="2"/>
  <c r="E58" i="2"/>
  <c r="F57" i="2"/>
  <c r="E57" i="2"/>
  <c r="J57" i="2" s="1"/>
  <c r="F56" i="2"/>
  <c r="E56" i="2"/>
  <c r="F55" i="2"/>
  <c r="E55" i="2"/>
  <c r="I55" i="2"/>
  <c r="F54" i="2"/>
  <c r="E54" i="2"/>
  <c r="F53" i="2"/>
  <c r="E53" i="2"/>
  <c r="I53" i="2" s="1"/>
  <c r="F52" i="2"/>
  <c r="E52" i="2"/>
  <c r="F51" i="2"/>
  <c r="E51" i="2"/>
  <c r="G51" i="2"/>
  <c r="F50" i="2"/>
  <c r="E50" i="2"/>
  <c r="J50" i="2" s="1"/>
  <c r="F49" i="2"/>
  <c r="E49" i="2"/>
  <c r="F48" i="2"/>
  <c r="E48" i="2"/>
  <c r="G48" i="2"/>
  <c r="F47" i="2"/>
  <c r="E47" i="2"/>
  <c r="J47" i="2" s="1"/>
  <c r="F46" i="2"/>
  <c r="E46" i="2"/>
  <c r="J46" i="2" s="1"/>
  <c r="F45" i="2"/>
  <c r="E45" i="2"/>
  <c r="K45" i="2"/>
  <c r="F44" i="2"/>
  <c r="E44" i="2"/>
  <c r="F43" i="2"/>
  <c r="E43" i="2"/>
  <c r="I43" i="2" s="1"/>
  <c r="F42" i="2"/>
  <c r="E42" i="2"/>
  <c r="G42" i="2"/>
  <c r="F41" i="2"/>
  <c r="E41" i="2"/>
  <c r="J41" i="2"/>
  <c r="F40" i="2"/>
  <c r="E40" i="2"/>
  <c r="I40" i="2" s="1"/>
  <c r="F39" i="2"/>
  <c r="E39" i="2"/>
  <c r="I39" i="2"/>
  <c r="F38" i="2"/>
  <c r="E38" i="2"/>
  <c r="F37" i="2"/>
  <c r="E37" i="2"/>
  <c r="F36" i="2"/>
  <c r="E36" i="2"/>
  <c r="F35" i="2"/>
  <c r="E35" i="2"/>
  <c r="F34" i="2"/>
  <c r="E34" i="2"/>
  <c r="G34" i="2"/>
  <c r="F33" i="2"/>
  <c r="E33" i="2"/>
  <c r="G33" i="2"/>
  <c r="F32" i="2"/>
  <c r="E32" i="2"/>
  <c r="I32" i="2" s="1"/>
  <c r="F31" i="2"/>
  <c r="E31" i="2"/>
  <c r="I31" i="2"/>
  <c r="F30" i="2"/>
  <c r="E30" i="2"/>
  <c r="H30" i="2"/>
  <c r="F29" i="2"/>
  <c r="E29" i="2"/>
  <c r="H29" i="2" s="1"/>
  <c r="F28" i="2"/>
  <c r="E28" i="2"/>
  <c r="F27" i="2"/>
  <c r="E27" i="2"/>
  <c r="F26" i="2"/>
  <c r="E26" i="2"/>
  <c r="G26" i="2"/>
  <c r="F25" i="2"/>
  <c r="E25" i="2"/>
  <c r="F24" i="2"/>
  <c r="E24" i="2"/>
  <c r="H24" i="2" s="1"/>
  <c r="F23" i="2"/>
  <c r="E23" i="2"/>
  <c r="F22" i="2"/>
  <c r="E22" i="2"/>
  <c r="F21" i="2"/>
  <c r="E21" i="2"/>
  <c r="F20" i="2"/>
  <c r="E20" i="2"/>
  <c r="K20" i="2"/>
  <c r="F19" i="2"/>
  <c r="E19" i="2"/>
  <c r="F18" i="2"/>
  <c r="E18" i="2"/>
  <c r="F17" i="2"/>
  <c r="E17" i="2"/>
  <c r="J17" i="2" s="1"/>
  <c r="F16" i="2"/>
  <c r="E16" i="2"/>
  <c r="H16" i="2" s="1"/>
  <c r="F15" i="2"/>
  <c r="E15" i="2"/>
  <c r="F14" i="2"/>
  <c r="E14" i="2"/>
  <c r="H14" i="2" s="1"/>
  <c r="F13" i="2"/>
  <c r="E13" i="2"/>
  <c r="F12" i="2"/>
  <c r="E12" i="2"/>
  <c r="I12" i="2" s="1"/>
  <c r="F11" i="2"/>
  <c r="E11" i="2"/>
  <c r="F10" i="2"/>
  <c r="E10" i="2"/>
  <c r="I10" i="2"/>
  <c r="F9" i="2"/>
  <c r="E9" i="2"/>
  <c r="F8" i="2"/>
  <c r="E8" i="2"/>
  <c r="F7" i="2"/>
  <c r="E7" i="2"/>
  <c r="I7" i="2" s="1"/>
  <c r="F6" i="2"/>
  <c r="E6" i="2"/>
  <c r="H6" i="2"/>
  <c r="F5" i="2"/>
  <c r="E5" i="2"/>
  <c r="F4" i="2"/>
  <c r="E4" i="2"/>
  <c r="F3" i="2"/>
  <c r="E3" i="2"/>
  <c r="E86" i="1"/>
  <c r="H86" i="1"/>
  <c r="F86" i="1"/>
  <c r="E85" i="1"/>
  <c r="F85" i="1"/>
  <c r="E84" i="1"/>
  <c r="H84" i="1"/>
  <c r="F84" i="1"/>
  <c r="E83" i="1"/>
  <c r="H83" i="1" s="1"/>
  <c r="F83" i="1"/>
  <c r="E82" i="1"/>
  <c r="F82" i="1"/>
  <c r="E81" i="1"/>
  <c r="F81" i="1"/>
  <c r="E80" i="1"/>
  <c r="F80" i="1"/>
  <c r="E79" i="1"/>
  <c r="I79" i="1" s="1"/>
  <c r="F79" i="1"/>
  <c r="F78" i="1"/>
  <c r="E78" i="1"/>
  <c r="E77" i="1"/>
  <c r="F77" i="1"/>
  <c r="F76" i="1"/>
  <c r="E76" i="1"/>
  <c r="E75" i="1"/>
  <c r="H75" i="1" s="1"/>
  <c r="F75" i="1"/>
  <c r="E74" i="1"/>
  <c r="F74" i="1"/>
  <c r="E73" i="1"/>
  <c r="K73" i="1"/>
  <c r="F73" i="1"/>
  <c r="E72" i="1"/>
  <c r="F72" i="1"/>
  <c r="E71" i="1"/>
  <c r="H71" i="1" s="1"/>
  <c r="F71" i="1"/>
  <c r="E70" i="1"/>
  <c r="F70" i="1"/>
  <c r="E69" i="1"/>
  <c r="I69" i="1" s="1"/>
  <c r="F69" i="1"/>
  <c r="E68" i="1"/>
  <c r="F68" i="1"/>
  <c r="E67" i="1"/>
  <c r="F67" i="1"/>
  <c r="F66" i="1"/>
  <c r="E66" i="1"/>
  <c r="H66" i="1" s="1"/>
  <c r="E65" i="1"/>
  <c r="F65" i="1"/>
  <c r="E64" i="1"/>
  <c r="J64" i="1" s="1"/>
  <c r="F64" i="1"/>
  <c r="E63" i="1"/>
  <c r="F63" i="1"/>
  <c r="E3" i="1"/>
  <c r="H3" i="1" s="1"/>
  <c r="F3" i="1"/>
  <c r="E4" i="1"/>
  <c r="G4" i="1" s="1"/>
  <c r="F4" i="1"/>
  <c r="E5" i="1"/>
  <c r="F5" i="1"/>
  <c r="E6" i="1"/>
  <c r="I6" i="1" s="1"/>
  <c r="F6" i="1"/>
  <c r="E7" i="1"/>
  <c r="F7" i="1"/>
  <c r="E8" i="1"/>
  <c r="G8" i="1" s="1"/>
  <c r="F8" i="1"/>
  <c r="E9" i="1"/>
  <c r="G9" i="1"/>
  <c r="F9" i="1"/>
  <c r="E10" i="1"/>
  <c r="G10" i="1" s="1"/>
  <c r="F10" i="1"/>
  <c r="E11" i="1"/>
  <c r="F11" i="1"/>
  <c r="E12" i="1"/>
  <c r="F12" i="1"/>
  <c r="E13" i="1"/>
  <c r="I13" i="1"/>
  <c r="F13" i="1"/>
  <c r="E14" i="1"/>
  <c r="H14" i="1"/>
  <c r="F14" i="1"/>
  <c r="E15" i="1"/>
  <c r="F15" i="1"/>
  <c r="E16" i="1"/>
  <c r="F16" i="1"/>
  <c r="E17" i="1"/>
  <c r="H17" i="1"/>
  <c r="F17" i="1"/>
  <c r="E18" i="1"/>
  <c r="H18" i="1" s="1"/>
  <c r="F18" i="1"/>
  <c r="E19" i="1"/>
  <c r="J19" i="1"/>
  <c r="F19" i="1"/>
  <c r="E20" i="1"/>
  <c r="J20" i="1" s="1"/>
  <c r="F20" i="1"/>
  <c r="E21" i="1"/>
  <c r="F21" i="1"/>
  <c r="E22" i="1"/>
  <c r="G22" i="1" s="1"/>
  <c r="F22" i="1"/>
  <c r="E23" i="1"/>
  <c r="F23" i="1"/>
  <c r="E24" i="1"/>
  <c r="G24" i="1" s="1"/>
  <c r="F24" i="1"/>
  <c r="E25" i="1"/>
  <c r="J25" i="1" s="1"/>
  <c r="F25" i="1"/>
  <c r="E26" i="1"/>
  <c r="K26" i="1" s="1"/>
  <c r="F26" i="1"/>
  <c r="E27" i="1"/>
  <c r="F27" i="1"/>
  <c r="E28" i="1"/>
  <c r="F28" i="1"/>
  <c r="E29" i="1"/>
  <c r="J29" i="1"/>
  <c r="F29" i="1"/>
  <c r="E30" i="1"/>
  <c r="F30" i="1"/>
  <c r="E31" i="1"/>
  <c r="G31" i="1" s="1"/>
  <c r="F31" i="1"/>
  <c r="E32" i="1"/>
  <c r="F32" i="1"/>
  <c r="E33" i="1"/>
  <c r="J33" i="1" s="1"/>
  <c r="F33" i="1"/>
  <c r="E34" i="1"/>
  <c r="F34" i="1"/>
  <c r="E35" i="1"/>
  <c r="H35" i="1" s="1"/>
  <c r="F35" i="1"/>
  <c r="E36" i="1"/>
  <c r="I36" i="1"/>
  <c r="E38" i="1"/>
  <c r="I38" i="1" s="1"/>
  <c r="F38" i="1"/>
  <c r="E39" i="1"/>
  <c r="G39" i="1"/>
  <c r="F39" i="1"/>
  <c r="E40" i="1"/>
  <c r="F40" i="1"/>
  <c r="E41" i="1"/>
  <c r="J41" i="1" s="1"/>
  <c r="F41" i="1"/>
  <c r="E42" i="1"/>
  <c r="I42" i="1" s="1"/>
  <c r="F42" i="1"/>
  <c r="E43" i="1"/>
  <c r="F43" i="1"/>
  <c r="E44" i="1"/>
  <c r="F44" i="1"/>
  <c r="E45" i="1"/>
  <c r="G45" i="1" s="1"/>
  <c r="F45" i="1"/>
  <c r="E46" i="1"/>
  <c r="H46" i="1"/>
  <c r="F46" i="1"/>
  <c r="E47" i="1"/>
  <c r="G47" i="1"/>
  <c r="F47" i="1"/>
  <c r="E48" i="1"/>
  <c r="F48" i="1"/>
  <c r="E49" i="1"/>
  <c r="I49" i="1"/>
  <c r="F49" i="1"/>
  <c r="E50" i="1"/>
  <c r="K50" i="1"/>
  <c r="F50" i="1"/>
  <c r="E51" i="1"/>
  <c r="K51" i="1" s="1"/>
  <c r="F51" i="1"/>
  <c r="E52" i="1"/>
  <c r="I52" i="1"/>
  <c r="F52" i="1"/>
  <c r="E53" i="1"/>
  <c r="F53" i="1"/>
  <c r="E54" i="1"/>
  <c r="K54" i="1" s="1"/>
  <c r="F54" i="1"/>
  <c r="E55" i="1"/>
  <c r="G55" i="1"/>
  <c r="F55" i="1"/>
  <c r="E56" i="1"/>
  <c r="F56" i="1"/>
  <c r="E57" i="1"/>
  <c r="K57" i="1" s="1"/>
  <c r="F57" i="1"/>
  <c r="E58" i="1"/>
  <c r="F58" i="1"/>
  <c r="E59" i="1"/>
  <c r="H59" i="1" s="1"/>
  <c r="F59" i="1"/>
  <c r="E60" i="1"/>
  <c r="F60" i="1"/>
  <c r="E61" i="1"/>
  <c r="F61" i="1"/>
  <c r="E62" i="1"/>
  <c r="H62" i="1"/>
  <c r="F62" i="1"/>
  <c r="F37" i="1"/>
  <c r="F36" i="1"/>
  <c r="E37" i="1"/>
  <c r="K17" i="8"/>
  <c r="G29" i="8"/>
  <c r="I17" i="8"/>
  <c r="G58" i="8"/>
  <c r="H58" i="8"/>
  <c r="G78" i="7"/>
  <c r="H78" i="7"/>
  <c r="I78" i="7"/>
  <c r="H66" i="7"/>
  <c r="G61" i="7"/>
  <c r="G15" i="7"/>
  <c r="G41" i="7"/>
  <c r="I4" i="6"/>
  <c r="K55" i="6"/>
  <c r="J83" i="6"/>
  <c r="G79" i="6"/>
  <c r="K58" i="6"/>
  <c r="G58" i="6"/>
  <c r="J53" i="5"/>
  <c r="G73" i="5"/>
  <c r="I67" i="5"/>
  <c r="J54" i="4"/>
  <c r="K25" i="3"/>
  <c r="K73" i="2"/>
  <c r="I12" i="8"/>
  <c r="I11" i="7"/>
  <c r="H11" i="7"/>
  <c r="H7" i="7"/>
  <c r="I7" i="8"/>
  <c r="H6" i="7"/>
  <c r="I3" i="8"/>
  <c r="I14" i="6"/>
  <c r="H14" i="6"/>
  <c r="K14" i="6"/>
  <c r="G14" i="6"/>
  <c r="G14" i="5"/>
  <c r="I13" i="5"/>
  <c r="G13" i="5"/>
  <c r="I6" i="6"/>
  <c r="I13" i="4"/>
  <c r="H11" i="4"/>
  <c r="I9" i="4"/>
  <c r="H9" i="4"/>
  <c r="H55" i="2"/>
  <c r="J75" i="2"/>
  <c r="H49" i="4"/>
  <c r="G32" i="5"/>
  <c r="G18" i="5"/>
  <c r="H18" i="5"/>
  <c r="I57" i="5"/>
  <c r="I15" i="5"/>
  <c r="K24" i="7"/>
  <c r="G56" i="7"/>
  <c r="I80" i="7"/>
  <c r="H55" i="8"/>
  <c r="J58" i="8"/>
  <c r="H83" i="8"/>
  <c r="H63" i="8"/>
  <c r="K15" i="8"/>
  <c r="G15" i="8"/>
  <c r="H73" i="2"/>
  <c r="J33" i="4"/>
  <c r="I4" i="4"/>
  <c r="H4" i="4"/>
  <c r="H10" i="2"/>
  <c r="I74" i="2"/>
  <c r="G44" i="5"/>
  <c r="H67" i="5"/>
  <c r="G67" i="5"/>
  <c r="H16" i="6"/>
  <c r="I18" i="6"/>
  <c r="I37" i="6"/>
  <c r="I79" i="6"/>
  <c r="G80" i="8"/>
  <c r="J74" i="2"/>
  <c r="K66" i="2"/>
  <c r="G81" i="2"/>
  <c r="H83" i="2"/>
  <c r="K33" i="4"/>
  <c r="H53" i="8"/>
  <c r="G74" i="8"/>
  <c r="G16" i="5"/>
  <c r="J16" i="5"/>
  <c r="K18" i="5"/>
  <c r="I18" i="5"/>
  <c r="J18" i="5"/>
  <c r="G63" i="5"/>
  <c r="J75" i="4"/>
  <c r="I75" i="4"/>
  <c r="G75" i="4"/>
  <c r="H75" i="4"/>
  <c r="K63" i="8"/>
  <c r="J63" i="8"/>
  <c r="G70" i="8"/>
  <c r="G63" i="8"/>
  <c r="I3" i="3"/>
  <c r="J62" i="3"/>
  <c r="H62" i="3"/>
  <c r="I66" i="3"/>
  <c r="H66" i="5"/>
  <c r="G55" i="2"/>
  <c r="K65" i="4"/>
  <c r="G65" i="4"/>
  <c r="K72" i="4"/>
  <c r="J77" i="4"/>
  <c r="H58" i="6"/>
  <c r="I58" i="6"/>
  <c r="J71" i="6"/>
  <c r="I63" i="6"/>
  <c r="J37" i="8"/>
  <c r="J64" i="5"/>
  <c r="I17" i="2"/>
  <c r="I65" i="6"/>
  <c r="J65" i="6"/>
  <c r="K65" i="6"/>
  <c r="I20" i="5"/>
  <c r="I24" i="3"/>
  <c r="H17" i="8"/>
  <c r="G35" i="8"/>
  <c r="J72" i="2"/>
  <c r="K74" i="2"/>
  <c r="H74" i="2"/>
  <c r="G16" i="7"/>
  <c r="K26" i="7"/>
  <c r="H80" i="7"/>
  <c r="G8" i="8"/>
  <c r="H8" i="8"/>
  <c r="I67" i="8"/>
  <c r="G67" i="8"/>
  <c r="H12" i="3"/>
  <c r="I21" i="8"/>
  <c r="K69" i="8"/>
  <c r="K59" i="3"/>
  <c r="K79" i="6"/>
  <c r="G21" i="8"/>
  <c r="G59" i="4"/>
  <c r="H79" i="6"/>
  <c r="H39" i="6"/>
  <c r="G21" i="5"/>
  <c r="I21" i="5"/>
  <c r="I21" i="6"/>
  <c r="G21" i="3"/>
  <c r="H21" i="3"/>
  <c r="H20" i="8"/>
  <c r="I60" i="8"/>
  <c r="I27" i="3"/>
  <c r="G8" i="4"/>
  <c r="I55" i="5"/>
  <c r="G55" i="5"/>
  <c r="J55" i="5"/>
  <c r="K55" i="5"/>
  <c r="J62" i="6"/>
  <c r="K76" i="6"/>
  <c r="H76" i="6"/>
  <c r="J76" i="6"/>
  <c r="J78" i="6"/>
  <c r="J81" i="6"/>
  <c r="K81" i="6"/>
  <c r="H81" i="6"/>
  <c r="K83" i="6"/>
  <c r="I81" i="6"/>
  <c r="H55" i="5"/>
  <c r="H35" i="7"/>
  <c r="I83" i="8"/>
  <c r="G81" i="6"/>
  <c r="G76" i="6"/>
  <c r="H4" i="2"/>
  <c r="H73" i="5"/>
  <c r="K73" i="5"/>
  <c r="J73" i="5"/>
  <c r="G59" i="6"/>
  <c r="G22" i="4"/>
  <c r="K65" i="8"/>
  <c r="J76" i="8"/>
  <c r="G76" i="8"/>
  <c r="K71" i="7"/>
  <c r="H24" i="5"/>
  <c r="J24" i="2"/>
  <c r="J24" i="7"/>
  <c r="H24" i="7"/>
  <c r="G40" i="6"/>
  <c r="I34" i="4"/>
  <c r="K64" i="5"/>
  <c r="I64" i="5"/>
  <c r="H64" i="5"/>
  <c r="I8" i="7"/>
  <c r="G63" i="4"/>
  <c r="H75" i="5"/>
  <c r="I84" i="7"/>
  <c r="I74" i="8"/>
  <c r="H10" i="3"/>
  <c r="H63" i="4"/>
  <c r="K54" i="7"/>
  <c r="G79" i="1"/>
  <c r="H14" i="5"/>
  <c r="J53" i="6"/>
  <c r="G53" i="6"/>
  <c r="J85" i="6"/>
  <c r="K76" i="8"/>
  <c r="I76" i="8"/>
  <c r="H76" i="8"/>
  <c r="J64" i="8"/>
  <c r="H35" i="3"/>
  <c r="I60" i="7"/>
  <c r="I75" i="2"/>
  <c r="I63" i="4"/>
  <c r="I70" i="1"/>
  <c r="G65" i="3"/>
  <c r="J23" i="4"/>
  <c r="J28" i="4"/>
  <c r="J63" i="4"/>
  <c r="I79" i="5"/>
  <c r="K43" i="6"/>
  <c r="H75" i="6"/>
  <c r="I3" i="7"/>
  <c r="K25" i="5"/>
  <c r="G25" i="6"/>
  <c r="K25" i="4"/>
  <c r="G26" i="7"/>
  <c r="K27" i="3"/>
  <c r="G27" i="3"/>
  <c r="J27" i="3"/>
  <c r="G27" i="4"/>
  <c r="J27" i="8"/>
  <c r="J17" i="3"/>
  <c r="I11" i="4"/>
  <c r="G11" i="4"/>
  <c r="I21" i="4"/>
  <c r="J24" i="4"/>
  <c r="J45" i="4"/>
  <c r="I59" i="4"/>
  <c r="K59" i="4"/>
  <c r="G10" i="5"/>
  <c r="G35" i="4"/>
  <c r="G51" i="8"/>
  <c r="G60" i="8"/>
  <c r="K60" i="8"/>
  <c r="J60" i="8"/>
  <c r="H51" i="8"/>
  <c r="G45" i="4"/>
  <c r="H20" i="2"/>
  <c r="G66" i="3"/>
  <c r="I78" i="1"/>
  <c r="J57" i="3"/>
  <c r="H79" i="1"/>
  <c r="I4" i="3"/>
  <c r="K21" i="4"/>
  <c r="J59" i="4"/>
  <c r="H45" i="4"/>
  <c r="K66" i="3"/>
  <c r="H65" i="2"/>
  <c r="G65" i="2"/>
  <c r="H45" i="3"/>
  <c r="J45" i="3"/>
  <c r="I25" i="5"/>
  <c r="K42" i="5"/>
  <c r="I8" i="6"/>
  <c r="J81" i="8"/>
  <c r="H28" i="3"/>
  <c r="G28" i="6"/>
  <c r="J28" i="7"/>
  <c r="I59" i="3"/>
  <c r="I30" i="8"/>
  <c r="H30" i="4"/>
  <c r="H30" i="3"/>
  <c r="K30" i="3"/>
  <c r="G30" i="2"/>
  <c r="G30" i="6"/>
  <c r="K34" i="1"/>
  <c r="H13" i="6"/>
  <c r="H17" i="7"/>
  <c r="G80" i="7"/>
  <c r="J80" i="7"/>
  <c r="K80" i="7"/>
  <c r="I82" i="7"/>
  <c r="H13" i="8"/>
  <c r="I13" i="8"/>
  <c r="K25" i="8"/>
  <c r="G25" i="8"/>
  <c r="H25" i="8"/>
  <c r="J25" i="8"/>
  <c r="I25" i="8"/>
  <c r="I72" i="3"/>
  <c r="K72" i="3"/>
  <c r="G15" i="5"/>
  <c r="J15" i="5"/>
  <c r="K47" i="6"/>
  <c r="G14" i="7"/>
  <c r="K15" i="5"/>
  <c r="J17" i="1"/>
  <c r="K17" i="1"/>
  <c r="H67" i="1"/>
  <c r="G24" i="2"/>
  <c r="K44" i="2"/>
  <c r="H75" i="2"/>
  <c r="H85" i="2"/>
  <c r="K63" i="3"/>
  <c r="I63" i="3"/>
  <c r="J63" i="3"/>
  <c r="H65" i="3"/>
  <c r="H42" i="4"/>
  <c r="I12" i="5"/>
  <c r="J17" i="5"/>
  <c r="J22" i="5"/>
  <c r="H26" i="5"/>
  <c r="K44" i="5"/>
  <c r="G80" i="5"/>
  <c r="H80" i="5"/>
  <c r="I5" i="7"/>
  <c r="G5" i="8"/>
  <c r="G22" i="8"/>
  <c r="H30" i="6"/>
  <c r="J25" i="6"/>
  <c r="I23" i="7"/>
  <c r="G23" i="7"/>
  <c r="H15" i="5"/>
  <c r="G7" i="4"/>
  <c r="I58" i="5"/>
  <c r="K60" i="5"/>
  <c r="J29" i="3"/>
  <c r="K29" i="3"/>
  <c r="H29" i="3"/>
  <c r="J65" i="4"/>
  <c r="I55" i="6"/>
  <c r="K67" i="5"/>
  <c r="G16" i="8"/>
  <c r="H5" i="6"/>
  <c r="J56" i="2"/>
  <c r="G39" i="4"/>
  <c r="I41" i="5"/>
  <c r="I65" i="5"/>
  <c r="G41" i="5"/>
  <c r="K41" i="5"/>
  <c r="K78" i="7"/>
  <c r="H32" i="7"/>
  <c r="I32" i="7"/>
  <c r="I56" i="2"/>
  <c r="H63" i="2"/>
  <c r="J55" i="3"/>
  <c r="G64" i="3"/>
  <c r="K67" i="3"/>
  <c r="J67" i="3"/>
  <c r="H74" i="3"/>
  <c r="G67" i="3"/>
  <c r="J74" i="3"/>
  <c r="H34" i="1"/>
  <c r="G62" i="4"/>
  <c r="H62" i="4"/>
  <c r="J62" i="4"/>
  <c r="K62" i="4"/>
  <c r="G17" i="5"/>
  <c r="I17" i="5"/>
  <c r="K17" i="5"/>
  <c r="H17" i="5"/>
  <c r="K83" i="5"/>
  <c r="J16" i="6"/>
  <c r="G16" i="6"/>
  <c r="I16" i="6"/>
  <c r="K16" i="6"/>
  <c r="I48" i="6"/>
  <c r="G18" i="7"/>
  <c r="K18" i="7"/>
  <c r="G28" i="7"/>
  <c r="K44" i="7"/>
  <c r="K14" i="8"/>
  <c r="K53" i="8"/>
  <c r="J53" i="8"/>
  <c r="I64" i="8"/>
  <c r="H72" i="8"/>
  <c r="K85" i="8"/>
  <c r="K30" i="6"/>
  <c r="J51" i="8"/>
  <c r="K67" i="7"/>
  <c r="H64" i="3"/>
  <c r="J18" i="7"/>
  <c r="J77" i="3"/>
  <c r="H17" i="4"/>
  <c r="K85" i="4"/>
  <c r="I85" i="4"/>
  <c r="J85" i="4"/>
  <c r="J19" i="5"/>
  <c r="H21" i="5"/>
  <c r="J21" i="5"/>
  <c r="K28" i="5"/>
  <c r="G65" i="5"/>
  <c r="K65" i="5"/>
  <c r="H65" i="5"/>
  <c r="J65" i="5"/>
  <c r="J78" i="5"/>
  <c r="J80" i="5"/>
  <c r="K80" i="5"/>
  <c r="G3" i="6"/>
  <c r="H18" i="6"/>
  <c r="H59" i="6"/>
  <c r="I59" i="6"/>
  <c r="J82" i="6"/>
  <c r="I82" i="6"/>
  <c r="K82" i="6"/>
  <c r="K25" i="7"/>
  <c r="J64" i="7"/>
  <c r="G64" i="7"/>
  <c r="H16" i="8"/>
  <c r="K66" i="8"/>
  <c r="K78" i="8"/>
  <c r="J78" i="8"/>
  <c r="G78" i="8"/>
  <c r="H78" i="8"/>
  <c r="I78" i="8"/>
  <c r="I80" i="8"/>
  <c r="K23" i="3"/>
  <c r="J61" i="8"/>
  <c r="J34" i="1"/>
  <c r="J30" i="6"/>
  <c r="H72" i="6"/>
  <c r="I84" i="1"/>
  <c r="J40" i="6"/>
  <c r="K59" i="6"/>
  <c r="I62" i="4"/>
  <c r="K21" i="5"/>
  <c r="J16" i="8"/>
  <c r="K55" i="8"/>
  <c r="H18" i="7"/>
  <c r="G85" i="4"/>
  <c r="G77" i="3"/>
  <c r="G82" i="6"/>
  <c r="I30" i="3"/>
  <c r="K62" i="3"/>
  <c r="I62" i="3"/>
  <c r="G62" i="3"/>
  <c r="K64" i="3"/>
  <c r="G72" i="3"/>
  <c r="H72" i="3"/>
  <c r="H79" i="3"/>
  <c r="G23" i="4"/>
  <c r="G33" i="4"/>
  <c r="I33" i="4"/>
  <c r="H33" i="4"/>
  <c r="H40" i="4"/>
  <c r="K57" i="4"/>
  <c r="J80" i="4"/>
  <c r="K80" i="4"/>
  <c r="K14" i="5"/>
  <c r="J14" i="5"/>
  <c r="I14" i="5"/>
  <c r="I16" i="5"/>
  <c r="H16" i="5"/>
  <c r="K16" i="5"/>
  <c r="J23" i="5"/>
  <c r="J32" i="5"/>
  <c r="K32" i="5"/>
  <c r="G42" i="5"/>
  <c r="I44" i="5"/>
  <c r="I75" i="5"/>
  <c r="K75" i="5"/>
  <c r="G75" i="5"/>
  <c r="I15" i="6"/>
  <c r="H41" i="7"/>
  <c r="I52" i="7"/>
  <c r="K52" i="8"/>
  <c r="G54" i="8"/>
  <c r="I56" i="8"/>
  <c r="G73" i="2"/>
  <c r="I18" i="3"/>
  <c r="I29" i="3"/>
  <c r="G29" i="3"/>
  <c r="H7" i="4"/>
  <c r="I7" i="4"/>
  <c r="G75" i="8"/>
  <c r="I58" i="8"/>
  <c r="K58" i="8"/>
  <c r="I3" i="5"/>
  <c r="K35" i="5"/>
  <c r="G35" i="5"/>
  <c r="J50" i="5"/>
  <c r="H50" i="5"/>
  <c r="K40" i="5"/>
  <c r="G50" i="5"/>
  <c r="G85" i="1"/>
  <c r="K79" i="3"/>
  <c r="I81" i="3"/>
  <c r="G83" i="3"/>
  <c r="J15" i="4"/>
  <c r="I17" i="4"/>
  <c r="K22" i="4"/>
  <c r="H22" i="4"/>
  <c r="I22" i="4"/>
  <c r="J22" i="4"/>
  <c r="H24" i="4"/>
  <c r="K24" i="4"/>
  <c r="G24" i="4"/>
  <c r="I24" i="4"/>
  <c r="G57" i="4"/>
  <c r="J57" i="4"/>
  <c r="G64" i="4"/>
  <c r="K64" i="4"/>
  <c r="H80" i="4"/>
  <c r="I35" i="5"/>
  <c r="H76" i="1"/>
  <c r="I79" i="2"/>
  <c r="I31" i="3"/>
  <c r="I6" i="7"/>
  <c r="G6" i="7"/>
  <c r="H8" i="7"/>
  <c r="G8" i="7"/>
  <c r="I29" i="7"/>
  <c r="H31" i="7"/>
  <c r="J56" i="7"/>
  <c r="H56" i="7"/>
  <c r="K74" i="7"/>
  <c r="J14" i="8"/>
  <c r="K27" i="8"/>
  <c r="G27" i="8"/>
  <c r="H27" i="8"/>
  <c r="I27" i="8"/>
  <c r="K29" i="8"/>
  <c r="H29" i="8"/>
  <c r="I29" i="8"/>
  <c r="H29" i="5"/>
  <c r="J14" i="2"/>
  <c r="H74" i="5"/>
  <c r="H41" i="2"/>
  <c r="H25" i="3"/>
  <c r="G54" i="5"/>
  <c r="K74" i="8"/>
  <c r="H74" i="8"/>
  <c r="K33" i="6"/>
  <c r="J33" i="2"/>
  <c r="G34" i="7"/>
  <c r="G85" i="8"/>
  <c r="J78" i="3"/>
  <c r="K20" i="3"/>
  <c r="K68" i="8"/>
  <c r="H38" i="4"/>
  <c r="H54" i="5"/>
  <c r="G69" i="8"/>
  <c r="H33" i="2"/>
  <c r="I54" i="5"/>
  <c r="K42" i="8"/>
  <c r="H85" i="8"/>
  <c r="K76" i="3"/>
  <c r="G63" i="2"/>
  <c r="G78" i="3"/>
  <c r="K22" i="5"/>
  <c r="H46" i="3"/>
  <c r="J54" i="5"/>
  <c r="J85" i="8"/>
  <c r="H26" i="2"/>
  <c r="I71" i="6"/>
  <c r="I15" i="7"/>
  <c r="K15" i="7"/>
  <c r="G35" i="7"/>
  <c r="K35" i="7"/>
  <c r="I35" i="8"/>
  <c r="H35" i="5"/>
  <c r="G35" i="3"/>
  <c r="K35" i="3"/>
  <c r="J35" i="3"/>
  <c r="G36" i="5"/>
  <c r="I36" i="5"/>
  <c r="J36" i="5"/>
  <c r="G82" i="5"/>
  <c r="K72" i="6"/>
  <c r="I38" i="7"/>
  <c r="J82" i="5"/>
  <c r="J71" i="7"/>
  <c r="K17" i="2"/>
  <c r="J21" i="8"/>
  <c r="G79" i="4"/>
  <c r="H71" i="7"/>
  <c r="I41" i="6"/>
  <c r="G71" i="7"/>
  <c r="I57" i="6"/>
  <c r="I35" i="7"/>
  <c r="J35" i="7"/>
  <c r="H16" i="1"/>
  <c r="I82" i="5"/>
  <c r="I86" i="3"/>
  <c r="J72" i="6"/>
  <c r="J36" i="3"/>
  <c r="G17" i="2"/>
  <c r="I58" i="1"/>
  <c r="H79" i="4"/>
  <c r="I70" i="8"/>
  <c r="G58" i="4"/>
  <c r="G41" i="6"/>
  <c r="K41" i="6"/>
  <c r="G10" i="3"/>
  <c r="I10" i="3"/>
  <c r="H82" i="5"/>
  <c r="K21" i="8"/>
  <c r="J41" i="6"/>
  <c r="K37" i="4"/>
  <c r="I37" i="8"/>
  <c r="G37" i="8"/>
  <c r="H37" i="8"/>
  <c r="K37" i="6"/>
  <c r="J37" i="6"/>
  <c r="H37" i="6"/>
  <c r="J38" i="7"/>
  <c r="G38" i="8"/>
  <c r="H38" i="5"/>
  <c r="G38" i="4"/>
  <c r="H34" i="7"/>
  <c r="G29" i="5"/>
  <c r="J29" i="5"/>
  <c r="I83" i="3"/>
  <c r="G81" i="3"/>
  <c r="K52" i="7"/>
  <c r="J30" i="8"/>
  <c r="G29" i="1"/>
  <c r="J21" i="4"/>
  <c r="I11" i="5"/>
  <c r="G26" i="8"/>
  <c r="H83" i="3"/>
  <c r="K28" i="8"/>
  <c r="I28" i="8"/>
  <c r="H12" i="8"/>
  <c r="I8" i="2"/>
  <c r="K67" i="4"/>
  <c r="G66" i="7"/>
  <c r="H57" i="5"/>
  <c r="J57" i="5"/>
  <c r="J34" i="7"/>
  <c r="G62" i="5"/>
  <c r="I29" i="5"/>
  <c r="I37" i="4"/>
  <c r="J83" i="3"/>
  <c r="J81" i="3"/>
  <c r="I23" i="4"/>
  <c r="K81" i="3"/>
  <c r="G82" i="7"/>
  <c r="K24" i="2"/>
  <c r="G62" i="2"/>
  <c r="K19" i="3"/>
  <c r="J52" i="7"/>
  <c r="K70" i="6"/>
  <c r="G50" i="7"/>
  <c r="J68" i="7"/>
  <c r="J28" i="8"/>
  <c r="K66" i="7"/>
  <c r="I32" i="6"/>
  <c r="J37" i="4"/>
  <c r="G37" i="4"/>
  <c r="J70" i="6"/>
  <c r="K34" i="7"/>
  <c r="J32" i="6"/>
  <c r="H70" i="6"/>
  <c r="I24" i="2"/>
  <c r="H82" i="7"/>
  <c r="K82" i="7"/>
  <c r="G21" i="4"/>
  <c r="I26" i="8"/>
  <c r="K53" i="5"/>
  <c r="I66" i="7"/>
  <c r="H8" i="3"/>
  <c r="G8" i="3"/>
  <c r="J39" i="2"/>
  <c r="I39" i="8"/>
  <c r="K39" i="6"/>
  <c r="G39" i="6"/>
  <c r="K39" i="3"/>
  <c r="I39" i="4"/>
  <c r="J39" i="4"/>
  <c r="K39" i="4"/>
  <c r="I40" i="7"/>
  <c r="J40" i="7"/>
  <c r="G40" i="7"/>
  <c r="K40" i="8"/>
  <c r="I59" i="2"/>
  <c r="K15" i="1"/>
  <c r="J77" i="6"/>
  <c r="K77" i="6"/>
  <c r="H30" i="5"/>
  <c r="I6" i="4"/>
  <c r="I86" i="2"/>
  <c r="H86" i="2"/>
  <c r="I86" i="5"/>
  <c r="K52" i="5"/>
  <c r="I14" i="3"/>
  <c r="I61" i="7"/>
  <c r="H14" i="3"/>
  <c r="G70" i="4"/>
  <c r="H6" i="4"/>
  <c r="H86" i="5"/>
  <c r="G76" i="3"/>
  <c r="I76" i="3"/>
  <c r="H66" i="8"/>
  <c r="H68" i="5"/>
  <c r="G86" i="2"/>
  <c r="G66" i="8"/>
  <c r="J86" i="5"/>
  <c r="K86" i="2"/>
  <c r="K50" i="3"/>
  <c r="G54" i="4"/>
  <c r="K61" i="7"/>
  <c r="K38" i="3"/>
  <c r="I70" i="4"/>
  <c r="J70" i="4"/>
  <c r="H76" i="3"/>
  <c r="I66" i="8"/>
  <c r="I54" i="4"/>
  <c r="H70" i="4"/>
  <c r="G14" i="3"/>
  <c r="K54" i="4"/>
  <c r="J61" i="7"/>
  <c r="G40" i="5"/>
  <c r="I40" i="5"/>
  <c r="J40" i="5"/>
  <c r="J40" i="4"/>
  <c r="G40" i="4"/>
  <c r="I40" i="4"/>
  <c r="J39" i="3"/>
  <c r="G39" i="3"/>
  <c r="H39" i="3"/>
  <c r="I23" i="6"/>
  <c r="G49" i="6"/>
  <c r="J49" i="6"/>
  <c r="I52" i="5"/>
  <c r="K62" i="7"/>
  <c r="I69" i="8"/>
  <c r="K24" i="5"/>
  <c r="J44" i="2"/>
  <c r="H32" i="1"/>
  <c r="I44" i="2"/>
  <c r="K57" i="6"/>
  <c r="G28" i="4"/>
  <c r="K28" i="4"/>
  <c r="I28" i="4"/>
  <c r="I38" i="5"/>
  <c r="G38" i="5"/>
  <c r="J63" i="5"/>
  <c r="H63" i="5"/>
  <c r="K63" i="5"/>
  <c r="J69" i="5"/>
  <c r="I69" i="5"/>
  <c r="G69" i="5"/>
  <c r="H4" i="6"/>
  <c r="G4" i="6"/>
  <c r="I54" i="7"/>
  <c r="J54" i="7"/>
  <c r="H54" i="7"/>
  <c r="G54" i="7"/>
  <c r="I86" i="4"/>
  <c r="K30" i="5"/>
  <c r="I6" i="2"/>
  <c r="K38" i="5"/>
  <c r="H77" i="4"/>
  <c r="I7" i="5"/>
  <c r="I57" i="7"/>
  <c r="I74" i="5"/>
  <c r="J30" i="4"/>
  <c r="I79" i="3"/>
  <c r="I67" i="3"/>
  <c r="H64" i="7"/>
  <c r="H45" i="6"/>
  <c r="J69" i="4"/>
  <c r="I60" i="5"/>
  <c r="K23" i="7"/>
  <c r="H35" i="4"/>
  <c r="H25" i="6"/>
  <c r="H23" i="7"/>
  <c r="I45" i="6"/>
  <c r="G11" i="6"/>
  <c r="I81" i="8"/>
  <c r="G81" i="1"/>
  <c r="I50" i="4"/>
  <c r="J78" i="1"/>
  <c r="K18" i="3"/>
  <c r="H60" i="2"/>
  <c r="H69" i="5"/>
  <c r="H49" i="6"/>
  <c r="J81" i="1"/>
  <c r="H79" i="8"/>
  <c r="K81" i="8"/>
  <c r="H39" i="1"/>
  <c r="G11" i="3"/>
  <c r="J71" i="3"/>
  <c r="J25" i="4"/>
  <c r="K45" i="4"/>
  <c r="I45" i="4"/>
  <c r="H63" i="6"/>
  <c r="J63" i="6"/>
  <c r="K63" i="6"/>
  <c r="G72" i="6"/>
  <c r="H54" i="8"/>
  <c r="J54" i="8"/>
  <c r="J53" i="1"/>
  <c r="I53" i="1"/>
  <c r="K55" i="2"/>
  <c r="J55" i="2"/>
  <c r="G5" i="5"/>
  <c r="I5" i="5"/>
  <c r="I19" i="5"/>
  <c r="G19" i="5"/>
  <c r="I66" i="5"/>
  <c r="G5" i="6"/>
  <c r="I5" i="6"/>
  <c r="J21" i="1"/>
  <c r="K82" i="4"/>
  <c r="G45" i="6"/>
  <c r="H11" i="6"/>
  <c r="I25" i="6"/>
  <c r="K19" i="5"/>
  <c r="I32" i="1"/>
  <c r="H16" i="3"/>
  <c r="H55" i="4"/>
  <c r="K35" i="8"/>
  <c r="H35" i="8"/>
  <c r="I79" i="8"/>
  <c r="J79" i="8"/>
  <c r="K79" i="8"/>
  <c r="G83" i="8"/>
  <c r="K83" i="8"/>
  <c r="G6" i="2"/>
  <c r="J38" i="5"/>
  <c r="H57" i="6"/>
  <c r="G77" i="4"/>
  <c r="J35" i="8"/>
  <c r="G79" i="3"/>
  <c r="K60" i="2"/>
  <c r="H64" i="8"/>
  <c r="I24" i="5"/>
  <c r="K64" i="7"/>
  <c r="H19" i="5"/>
  <c r="K64" i="8"/>
  <c r="H67" i="7"/>
  <c r="G69" i="4"/>
  <c r="G30" i="5"/>
  <c r="J60" i="5"/>
  <c r="K70" i="7"/>
  <c r="I35" i="4"/>
  <c r="H28" i="4"/>
  <c r="G32" i="1"/>
  <c r="J43" i="1"/>
  <c r="G24" i="5"/>
  <c r="J83" i="8"/>
  <c r="J60" i="2"/>
  <c r="I63" i="5"/>
  <c r="G60" i="5"/>
  <c r="G78" i="1"/>
  <c r="G50" i="1"/>
  <c r="H23" i="1"/>
  <c r="K23" i="1"/>
  <c r="J23" i="1"/>
  <c r="I9" i="2"/>
  <c r="H51" i="2"/>
  <c r="J51" i="2"/>
  <c r="H58" i="2"/>
  <c r="H70" i="2"/>
  <c r="I22" i="5"/>
  <c r="G22" i="5"/>
  <c r="G57" i="6"/>
  <c r="J15" i="8"/>
  <c r="I15" i="8"/>
  <c r="H15" i="8"/>
  <c r="G31" i="8"/>
  <c r="I41" i="2"/>
  <c r="K41" i="2"/>
  <c r="G41" i="2"/>
  <c r="G41" i="4"/>
  <c r="K34" i="2"/>
  <c r="H11" i="3"/>
  <c r="G4" i="2"/>
  <c r="I4" i="2"/>
  <c r="I62" i="2"/>
  <c r="J62" i="2"/>
  <c r="K62" i="2"/>
  <c r="G67" i="2"/>
  <c r="J67" i="2"/>
  <c r="H67" i="2"/>
  <c r="K41" i="3"/>
  <c r="J69" i="3"/>
  <c r="G74" i="3"/>
  <c r="K74" i="3"/>
  <c r="I8" i="4"/>
  <c r="H8" i="4"/>
  <c r="H15" i="4"/>
  <c r="K15" i="4"/>
  <c r="J17" i="4"/>
  <c r="G17" i="4"/>
  <c r="K17" i="4"/>
  <c r="K19" i="4"/>
  <c r="I19" i="4"/>
  <c r="G30" i="4"/>
  <c r="K30" i="4"/>
  <c r="I30" i="4"/>
  <c r="H41" i="4"/>
  <c r="K41" i="4"/>
  <c r="J49" i="4"/>
  <c r="G49" i="4"/>
  <c r="K49" i="4"/>
  <c r="I49" i="4"/>
  <c r="J51" i="4"/>
  <c r="J37" i="5"/>
  <c r="H37" i="5"/>
  <c r="I77" i="5"/>
  <c r="G77" i="5"/>
  <c r="H77" i="5"/>
  <c r="J77" i="5"/>
  <c r="K79" i="5"/>
  <c r="J79" i="5"/>
  <c r="H81" i="5"/>
  <c r="I81" i="5"/>
  <c r="K26" i="6"/>
  <c r="I31" i="6"/>
  <c r="H31" i="6"/>
  <c r="J31" i="6"/>
  <c r="K36" i="6"/>
  <c r="G36" i="6"/>
  <c r="J75" i="8"/>
  <c r="H75" i="8"/>
  <c r="H77" i="8"/>
  <c r="I43" i="8"/>
  <c r="G11" i="2"/>
  <c r="J84" i="4"/>
  <c r="H75" i="7"/>
  <c r="J19" i="4"/>
  <c r="I15" i="4"/>
  <c r="K81" i="5"/>
  <c r="K52" i="6"/>
  <c r="G9" i="8"/>
  <c r="J77" i="7"/>
  <c r="K31" i="6"/>
  <c r="H62" i="2"/>
  <c r="K77" i="5"/>
  <c r="J58" i="1"/>
  <c r="K58" i="1"/>
  <c r="G58" i="1"/>
  <c r="H58" i="1"/>
  <c r="J46" i="1"/>
  <c r="H29" i="1"/>
  <c r="G76" i="1"/>
  <c r="K76" i="1"/>
  <c r="I76" i="1"/>
  <c r="K28" i="2"/>
  <c r="H59" i="8"/>
  <c r="G59" i="8"/>
  <c r="I82" i="3"/>
  <c r="G69" i="3"/>
  <c r="G41" i="3"/>
  <c r="J62" i="5"/>
  <c r="J76" i="1"/>
  <c r="H19" i="4"/>
  <c r="G15" i="4"/>
  <c r="J56" i="8"/>
  <c r="H57" i="4"/>
  <c r="G19" i="4"/>
  <c r="I74" i="3"/>
  <c r="G31" i="6"/>
  <c r="J25" i="5"/>
  <c r="G26" i="6"/>
  <c r="G25" i="5"/>
  <c r="K67" i="2"/>
  <c r="J41" i="4"/>
  <c r="G53" i="1"/>
  <c r="H53" i="1"/>
  <c r="K53" i="1"/>
  <c r="I34" i="1"/>
  <c r="G34" i="1"/>
  <c r="J32" i="1"/>
  <c r="K32" i="1"/>
  <c r="I23" i="1"/>
  <c r="G23" i="1"/>
  <c r="I17" i="1"/>
  <c r="G17" i="1"/>
  <c r="J69" i="6"/>
  <c r="H22" i="7"/>
  <c r="K22" i="7"/>
  <c r="I36" i="8"/>
  <c r="G41" i="8"/>
  <c r="I52" i="8"/>
  <c r="I54" i="8"/>
  <c r="K54" i="8"/>
  <c r="J34" i="2"/>
  <c r="I34" i="2"/>
  <c r="H34" i="2"/>
  <c r="G9" i="3"/>
  <c r="K62" i="5"/>
  <c r="H62" i="5"/>
  <c r="H8" i="6"/>
  <c r="G8" i="6"/>
  <c r="G10" i="6"/>
  <c r="I10" i="6"/>
  <c r="G24" i="6"/>
  <c r="I24" i="6"/>
  <c r="H24" i="6"/>
  <c r="K24" i="6"/>
  <c r="G52" i="6"/>
  <c r="G45" i="7"/>
  <c r="I85" i="7"/>
  <c r="J85" i="7"/>
  <c r="G85" i="7"/>
  <c r="K85" i="7"/>
  <c r="J45" i="8"/>
  <c r="G45" i="8"/>
  <c r="I45" i="8"/>
  <c r="G56" i="8"/>
  <c r="K56" i="8"/>
  <c r="K45" i="3"/>
  <c r="G5" i="4"/>
  <c r="I5" i="4"/>
  <c r="G12" i="4"/>
  <c r="I12" i="4"/>
  <c r="H23" i="4"/>
  <c r="K23" i="4"/>
  <c r="H65" i="4"/>
  <c r="I65" i="4"/>
  <c r="I72" i="4"/>
  <c r="H72" i="4"/>
  <c r="G72" i="4"/>
  <c r="G9" i="5"/>
  <c r="I9" i="5"/>
  <c r="H20" i="5"/>
  <c r="G20" i="5"/>
  <c r="J20" i="5"/>
  <c r="I32" i="5"/>
  <c r="H32" i="5"/>
  <c r="G68" i="5"/>
  <c r="K68" i="5"/>
  <c r="I21" i="7"/>
  <c r="H60" i="7"/>
  <c r="J60" i="7"/>
  <c r="I68" i="5"/>
  <c r="H40" i="7"/>
  <c r="I70" i="6"/>
  <c r="I38" i="4"/>
  <c r="H12" i="4"/>
  <c r="H74" i="4"/>
  <c r="J68" i="5"/>
  <c r="I64" i="3"/>
  <c r="G60" i="7"/>
  <c r="I80" i="4"/>
  <c r="K78" i="3"/>
  <c r="K60" i="7"/>
  <c r="K20" i="5"/>
  <c r="G38" i="6"/>
  <c r="J72" i="4"/>
  <c r="K14" i="3"/>
  <c r="J14" i="3"/>
  <c r="G25" i="3"/>
  <c r="J25" i="3"/>
  <c r="K36" i="5"/>
  <c r="H36" i="5"/>
  <c r="K18" i="6"/>
  <c r="J18" i="6"/>
  <c r="G18" i="6"/>
  <c r="H35" i="6"/>
  <c r="H65" i="6"/>
  <c r="G65" i="6"/>
  <c r="G77" i="6"/>
  <c r="I77" i="6"/>
  <c r="J67" i="8"/>
  <c r="K67" i="8"/>
  <c r="H67" i="8"/>
  <c r="H69" i="8"/>
  <c r="J69" i="8"/>
  <c r="K57" i="5"/>
  <c r="G57" i="5"/>
  <c r="G24" i="7"/>
  <c r="I24" i="7"/>
  <c r="I65" i="7"/>
  <c r="J17" i="8"/>
  <c r="G17" i="8"/>
  <c r="H41" i="5"/>
  <c r="J41" i="5"/>
  <c r="K86" i="5"/>
  <c r="G86" i="5"/>
  <c r="H81" i="8"/>
  <c r="G81" i="8"/>
  <c r="K41" i="7"/>
  <c r="J41" i="7"/>
  <c r="I41" i="8"/>
  <c r="H41" i="8"/>
  <c r="J41" i="8"/>
  <c r="G10" i="2"/>
  <c r="G52" i="2"/>
  <c r="H52" i="2"/>
  <c r="H24" i="3"/>
  <c r="J24" i="3"/>
  <c r="J38" i="3"/>
  <c r="G38" i="3"/>
  <c r="H38" i="3"/>
  <c r="J51" i="3"/>
  <c r="H56" i="4"/>
  <c r="I74" i="4"/>
  <c r="K74" i="4"/>
  <c r="J74" i="4"/>
  <c r="H82" i="4"/>
  <c r="I82" i="4"/>
  <c r="I27" i="5"/>
  <c r="H27" i="5"/>
  <c r="J39" i="5"/>
  <c r="K39" i="5"/>
  <c r="K32" i="6"/>
  <c r="H32" i="6"/>
  <c r="H83" i="6"/>
  <c r="G83" i="6"/>
  <c r="H16" i="7"/>
  <c r="K16" i="7"/>
  <c r="I27" i="7"/>
  <c r="G34" i="8"/>
  <c r="H44" i="8"/>
  <c r="K80" i="8"/>
  <c r="J80" i="8"/>
  <c r="J35" i="6"/>
  <c r="H25" i="4"/>
  <c r="J21" i="7"/>
  <c r="I29" i="1"/>
  <c r="K22" i="3"/>
  <c r="J59" i="2"/>
  <c r="J75" i="7"/>
  <c r="J34" i="8"/>
  <c r="J31" i="7"/>
  <c r="G29" i="7"/>
  <c r="G82" i="8"/>
  <c r="I35" i="6"/>
  <c r="G74" i="4"/>
  <c r="I44" i="3"/>
  <c r="K14" i="7"/>
  <c r="H14" i="7"/>
  <c r="I22" i="8"/>
  <c r="I39" i="5"/>
  <c r="I16" i="7"/>
  <c r="H36" i="8"/>
  <c r="K77" i="1"/>
  <c r="J26" i="2"/>
  <c r="I26" i="2"/>
  <c r="K26" i="2"/>
  <c r="G31" i="2"/>
  <c r="K31" i="2"/>
  <c r="H82" i="2"/>
  <c r="I19" i="3"/>
  <c r="H19" i="3"/>
  <c r="J28" i="3"/>
  <c r="I28" i="3"/>
  <c r="K28" i="3"/>
  <c r="I34" i="5"/>
  <c r="K34" i="5"/>
  <c r="H76" i="5"/>
  <c r="K48" i="6"/>
  <c r="J48" i="6"/>
  <c r="G48" i="6"/>
  <c r="K53" i="6"/>
  <c r="H53" i="6"/>
  <c r="I53" i="6"/>
  <c r="J44" i="7"/>
  <c r="H7" i="8"/>
  <c r="G7" i="8"/>
  <c r="J31" i="8"/>
  <c r="J19" i="3"/>
  <c r="G19" i="3"/>
  <c r="K21" i="7"/>
  <c r="J41" i="3"/>
  <c r="G81" i="5"/>
  <c r="I41" i="3"/>
  <c r="K26" i="3"/>
  <c r="I75" i="7"/>
  <c r="J59" i="8"/>
  <c r="K86" i="4"/>
  <c r="G82" i="4"/>
  <c r="H6" i="6"/>
  <c r="J82" i="4"/>
  <c r="J45" i="6"/>
  <c r="H19" i="8"/>
  <c r="J52" i="2"/>
  <c r="I19" i="8"/>
  <c r="K52" i="2"/>
  <c r="J19" i="8"/>
  <c r="I53" i="5"/>
  <c r="G29" i="6"/>
  <c r="K33" i="2"/>
  <c r="G34" i="5"/>
  <c r="G31" i="7"/>
  <c r="K83" i="1"/>
  <c r="J82" i="8"/>
  <c r="K35" i="6"/>
  <c r="H69" i="4"/>
  <c r="K39" i="2"/>
  <c r="J22" i="8"/>
  <c r="H29" i="7"/>
  <c r="H5" i="7"/>
  <c r="I12" i="3"/>
  <c r="H55" i="1"/>
  <c r="J31" i="2"/>
  <c r="G7" i="7"/>
  <c r="J27" i="5"/>
  <c r="J34" i="5"/>
  <c r="G83" i="1"/>
  <c r="G24" i="3"/>
  <c r="I9" i="7"/>
  <c r="I56" i="1"/>
  <c r="K78" i="1"/>
  <c r="H78" i="1"/>
  <c r="J49" i="2"/>
  <c r="I70" i="2"/>
  <c r="H4" i="3"/>
  <c r="G4" i="3"/>
  <c r="G7" i="3"/>
  <c r="H7" i="3"/>
  <c r="I21" i="3"/>
  <c r="K21" i="3"/>
  <c r="J21" i="3"/>
  <c r="H59" i="3"/>
  <c r="G59" i="3"/>
  <c r="J59" i="3"/>
  <c r="H86" i="3"/>
  <c r="J64" i="4"/>
  <c r="H64" i="4"/>
  <c r="H12" i="5"/>
  <c r="G12" i="5"/>
  <c r="K23" i="5"/>
  <c r="G23" i="5"/>
  <c r="J31" i="5"/>
  <c r="H42" i="6"/>
  <c r="K42" i="6"/>
  <c r="J42" i="6"/>
  <c r="I42" i="6"/>
  <c r="H71" i="6"/>
  <c r="G71" i="6"/>
  <c r="H50" i="7"/>
  <c r="I50" i="7"/>
  <c r="J50" i="7"/>
  <c r="K50" i="7"/>
  <c r="G65" i="7"/>
  <c r="H65" i="7"/>
  <c r="G14" i="8"/>
  <c r="I14" i="8"/>
  <c r="H14" i="8"/>
  <c r="J40" i="8"/>
  <c r="J68" i="8"/>
  <c r="I68" i="8"/>
  <c r="H68" i="8"/>
  <c r="K65" i="7"/>
  <c r="I45" i="3"/>
  <c r="K27" i="5"/>
  <c r="K56" i="1"/>
  <c r="G75" i="7"/>
  <c r="K51" i="2"/>
  <c r="H21" i="1"/>
  <c r="G16" i="3"/>
  <c r="G25" i="4"/>
  <c r="G82" i="3"/>
  <c r="I42" i="2"/>
  <c r="G23" i="6"/>
  <c r="K19" i="8"/>
  <c r="I52" i="2"/>
  <c r="I38" i="3"/>
  <c r="H39" i="2"/>
  <c r="K29" i="1"/>
  <c r="G32" i="6"/>
  <c r="G53" i="5"/>
  <c r="G27" i="5"/>
  <c r="K59" i="2"/>
  <c r="I51" i="3"/>
  <c r="K71" i="6"/>
  <c r="I33" i="2"/>
  <c r="G68" i="8"/>
  <c r="I78" i="3"/>
  <c r="H34" i="5"/>
  <c r="J29" i="7"/>
  <c r="I64" i="4"/>
  <c r="J83" i="1"/>
  <c r="I50" i="5"/>
  <c r="I60" i="2"/>
  <c r="J30" i="3"/>
  <c r="I83" i="1"/>
  <c r="H5" i="3"/>
  <c r="G40" i="1"/>
  <c r="K59" i="8"/>
  <c r="H80" i="8"/>
  <c r="I16" i="8"/>
  <c r="J78" i="2"/>
  <c r="H48" i="6"/>
  <c r="K69" i="4"/>
  <c r="K22" i="8"/>
  <c r="G67" i="1"/>
  <c r="I31" i="7"/>
  <c r="H31" i="2"/>
  <c r="I67" i="1"/>
  <c r="G28" i="3"/>
  <c r="J69" i="2"/>
  <c r="I7" i="3"/>
  <c r="I14" i="7"/>
  <c r="G75" i="2"/>
  <c r="I83" i="6"/>
  <c r="G9" i="7"/>
  <c r="H21" i="7"/>
  <c r="K24" i="3"/>
  <c r="G63" i="3"/>
  <c r="J63" i="1"/>
  <c r="J16" i="7"/>
  <c r="I51" i="2"/>
  <c r="I76" i="5"/>
  <c r="H66" i="2"/>
  <c r="J65" i="7"/>
  <c r="I50" i="8"/>
  <c r="H50" i="8"/>
  <c r="I4" i="1"/>
  <c r="G27" i="2"/>
  <c r="I27" i="2"/>
  <c r="G39" i="2"/>
  <c r="H57" i="2"/>
  <c r="I57" i="2"/>
  <c r="K57" i="2"/>
  <c r="G59" i="2"/>
  <c r="K65" i="2"/>
  <c r="J65" i="2"/>
  <c r="G44" i="2"/>
  <c r="H44" i="2"/>
  <c r="H3" i="8"/>
  <c r="G3" i="8"/>
  <c r="J42" i="3"/>
  <c r="J43" i="6"/>
  <c r="K43" i="5"/>
  <c r="H43" i="5"/>
  <c r="G43" i="5"/>
  <c r="I43" i="5"/>
  <c r="H43" i="2"/>
  <c r="J43" i="2"/>
  <c r="G43" i="2"/>
  <c r="H43" i="3"/>
  <c r="H43" i="4"/>
  <c r="K43" i="4"/>
  <c r="I43" i="4"/>
  <c r="G43" i="4"/>
  <c r="G30" i="1"/>
  <c r="K30" i="1"/>
  <c r="I30" i="1"/>
  <c r="H30" i="1"/>
  <c r="J71" i="2"/>
  <c r="J82" i="3"/>
  <c r="H82" i="3"/>
  <c r="K82" i="3"/>
  <c r="H18" i="4"/>
  <c r="H20" i="4"/>
  <c r="I10" i="5"/>
  <c r="H10" i="5"/>
  <c r="K17" i="6"/>
  <c r="H17" i="6"/>
  <c r="J17" i="6"/>
  <c r="I17" i="6"/>
  <c r="J29" i="6"/>
  <c r="G13" i="7"/>
  <c r="H13" i="7"/>
  <c r="I13" i="7"/>
  <c r="H27" i="7"/>
  <c r="K27" i="7"/>
  <c r="J27" i="7"/>
  <c r="G39" i="7"/>
  <c r="K63" i="7"/>
  <c r="J63" i="7"/>
  <c r="G63" i="7"/>
  <c r="K38" i="8"/>
  <c r="I38" i="8"/>
  <c r="H38" i="8"/>
  <c r="J38" i="8"/>
  <c r="G50" i="8"/>
  <c r="J50" i="8"/>
  <c r="K50" i="8"/>
  <c r="J86" i="8"/>
  <c r="H86" i="8"/>
  <c r="I86" i="8"/>
  <c r="K86" i="8"/>
  <c r="G27" i="7"/>
  <c r="J36" i="4"/>
  <c r="G36" i="4"/>
  <c r="G86" i="8"/>
  <c r="H63" i="7"/>
  <c r="I63" i="7"/>
  <c r="G21" i="1"/>
  <c r="K21" i="1"/>
  <c r="I21" i="1"/>
  <c r="H65" i="1"/>
  <c r="H70" i="1"/>
  <c r="G72" i="1"/>
  <c r="K72" i="1"/>
  <c r="H72" i="1"/>
  <c r="I11" i="2"/>
  <c r="H11" i="2"/>
  <c r="I21" i="2"/>
  <c r="K21" i="2"/>
  <c r="H21" i="2"/>
  <c r="H27" i="2"/>
  <c r="K27" i="2"/>
  <c r="J27" i="2"/>
  <c r="K42" i="2"/>
  <c r="J61" i="2"/>
  <c r="K55" i="1"/>
  <c r="I55" i="1"/>
  <c r="K49" i="1"/>
  <c r="H42" i="1"/>
  <c r="G12" i="2"/>
  <c r="H12" i="2"/>
  <c r="J30" i="1"/>
  <c r="G3" i="2"/>
  <c r="I3" i="2"/>
  <c r="H3" i="2"/>
  <c r="I6" i="3"/>
  <c r="G20" i="3"/>
  <c r="I20" i="3"/>
  <c r="I42" i="3"/>
  <c r="K42" i="3"/>
  <c r="K76" i="4"/>
  <c r="G76" i="4"/>
  <c r="K83" i="4"/>
  <c r="G83" i="4"/>
  <c r="I83" i="4"/>
  <c r="H83" i="4"/>
  <c r="K33" i="5"/>
  <c r="G33" i="5"/>
  <c r="H33" i="5"/>
  <c r="J33" i="5"/>
  <c r="G51" i="5"/>
  <c r="I61" i="5"/>
  <c r="H61" i="5"/>
  <c r="K61" i="5"/>
  <c r="H15" i="6"/>
  <c r="K15" i="6"/>
  <c r="J15" i="6"/>
  <c r="G15" i="6"/>
  <c r="J19" i="6"/>
  <c r="G19" i="6"/>
  <c r="H19" i="6"/>
  <c r="I19" i="6"/>
  <c r="K27" i="6"/>
  <c r="J27" i="6"/>
  <c r="I27" i="6"/>
  <c r="G27" i="6"/>
  <c r="H27" i="6"/>
  <c r="K74" i="6"/>
  <c r="I74" i="6"/>
  <c r="G74" i="6"/>
  <c r="J74" i="6"/>
  <c r="H74" i="6"/>
  <c r="H53" i="7"/>
  <c r="G53" i="7"/>
  <c r="J53" i="7"/>
  <c r="I53" i="7"/>
  <c r="K53" i="7"/>
  <c r="J73" i="7"/>
  <c r="I5" i="8"/>
  <c r="H5" i="8"/>
  <c r="K24" i="8"/>
  <c r="G24" i="8"/>
  <c r="J24" i="8"/>
  <c r="I24" i="8"/>
  <c r="H42" i="3"/>
  <c r="I36" i="4"/>
  <c r="G49" i="1"/>
  <c r="H29" i="6"/>
  <c r="K29" i="6"/>
  <c r="H36" i="4"/>
  <c r="J55" i="1"/>
  <c r="K19" i="6"/>
  <c r="I33" i="5"/>
  <c r="G61" i="5"/>
  <c r="G17" i="6"/>
  <c r="J61" i="5"/>
  <c r="I39" i="1"/>
  <c r="I3" i="1"/>
  <c r="I77" i="4"/>
  <c r="K77" i="4"/>
  <c r="I6" i="8"/>
  <c r="I44" i="7"/>
  <c r="G44" i="7"/>
  <c r="J44" i="5"/>
  <c r="J39" i="1"/>
  <c r="I76" i="4"/>
  <c r="K42" i="1"/>
  <c r="G11" i="1"/>
  <c r="H22" i="3"/>
  <c r="K34" i="8"/>
  <c r="H9" i="1"/>
  <c r="K76" i="7"/>
  <c r="I58" i="4"/>
  <c r="I45" i="7"/>
  <c r="I50" i="1"/>
  <c r="J26" i="6"/>
  <c r="G22" i="3"/>
  <c r="J50" i="1"/>
  <c r="I9" i="1"/>
  <c r="G19" i="1"/>
  <c r="J16" i="1"/>
  <c r="J80" i="6"/>
  <c r="K50" i="6"/>
  <c r="I34" i="8"/>
  <c r="I50" i="6"/>
  <c r="H31" i="4"/>
  <c r="J73" i="1"/>
  <c r="J61" i="3"/>
  <c r="H6" i="3"/>
  <c r="I27" i="4"/>
  <c r="K27" i="4"/>
  <c r="K19" i="1"/>
  <c r="G83" i="2"/>
  <c r="H81" i="2"/>
  <c r="I83" i="2"/>
  <c r="G76" i="7"/>
  <c r="I76" i="7"/>
  <c r="H17" i="2"/>
  <c r="K68" i="2"/>
  <c r="G5" i="3"/>
  <c r="G71" i="3"/>
  <c r="K71" i="3"/>
  <c r="G42" i="1"/>
  <c r="K36" i="1"/>
  <c r="I22" i="3"/>
  <c r="I46" i="2"/>
  <c r="J76" i="7"/>
  <c r="I28" i="6"/>
  <c r="K58" i="4"/>
  <c r="G80" i="6"/>
  <c r="H50" i="1"/>
  <c r="K45" i="7"/>
  <c r="J62" i="7"/>
  <c r="G29" i="2"/>
  <c r="H58" i="5"/>
  <c r="H62" i="7"/>
  <c r="H40" i="6"/>
  <c r="I19" i="1"/>
  <c r="H80" i="6"/>
  <c r="J58" i="4"/>
  <c r="K36" i="3"/>
  <c r="I16" i="1"/>
  <c r="G61" i="3"/>
  <c r="H27" i="4"/>
  <c r="K62" i="6"/>
  <c r="G31" i="4"/>
  <c r="H19" i="1"/>
  <c r="I61" i="3"/>
  <c r="K83" i="2"/>
  <c r="J81" i="2"/>
  <c r="H7" i="5"/>
  <c r="G7" i="5"/>
  <c r="J76" i="4"/>
  <c r="J42" i="1"/>
  <c r="K39" i="1"/>
  <c r="K61" i="3"/>
  <c r="H26" i="6"/>
  <c r="H45" i="1"/>
  <c r="I62" i="1"/>
  <c r="H28" i="6"/>
  <c r="I71" i="3"/>
  <c r="G82" i="1"/>
  <c r="H45" i="7"/>
  <c r="K58" i="5"/>
  <c r="K28" i="6"/>
  <c r="I62" i="7"/>
  <c r="K40" i="6"/>
  <c r="I36" i="3"/>
  <c r="K80" i="6"/>
  <c r="G58" i="5"/>
  <c r="I62" i="6"/>
  <c r="G62" i="6"/>
  <c r="I81" i="2"/>
  <c r="I26" i="7"/>
  <c r="J26" i="7"/>
  <c r="I45" i="1"/>
  <c r="G45" i="2"/>
  <c r="I45" i="2"/>
  <c r="J45" i="2"/>
  <c r="H45" i="2"/>
  <c r="J45" i="5"/>
  <c r="I45" i="5"/>
  <c r="K46" i="4"/>
  <c r="I46" i="4"/>
  <c r="G46" i="4"/>
  <c r="H46" i="4"/>
  <c r="H46" i="7"/>
  <c r="G46" i="7"/>
  <c r="I46" i="7"/>
  <c r="J46" i="7"/>
  <c r="I46" i="8"/>
  <c r="H47" i="6"/>
  <c r="J47" i="6"/>
  <c r="G47" i="6"/>
  <c r="K47" i="7"/>
  <c r="H47" i="7"/>
  <c r="G47" i="7"/>
  <c r="I47" i="7"/>
  <c r="G47" i="8"/>
  <c r="J47" i="8"/>
  <c r="H47" i="8"/>
  <c r="I47" i="8"/>
  <c r="H47" i="3"/>
  <c r="J47" i="4"/>
  <c r="H47" i="4"/>
  <c r="G47" i="4"/>
  <c r="K47" i="4"/>
  <c r="J23" i="2"/>
  <c r="K23" i="2"/>
  <c r="I23" i="2"/>
  <c r="I33" i="3"/>
  <c r="K40" i="3"/>
  <c r="H40" i="3"/>
  <c r="J75" i="3"/>
  <c r="K80" i="3"/>
  <c r="J80" i="3"/>
  <c r="H80" i="3"/>
  <c r="G80" i="3"/>
  <c r="I85" i="3"/>
  <c r="H85" i="3"/>
  <c r="J85" i="3"/>
  <c r="J74" i="7"/>
  <c r="G74" i="7"/>
  <c r="I74" i="7"/>
  <c r="H74" i="7"/>
  <c r="G86" i="7"/>
  <c r="H86" i="7"/>
  <c r="K86" i="7"/>
  <c r="I86" i="7"/>
  <c r="J18" i="8"/>
  <c r="I18" i="8"/>
  <c r="G18" i="8"/>
  <c r="K18" i="8"/>
  <c r="H18" i="8"/>
  <c r="H42" i="8"/>
  <c r="I42" i="8"/>
  <c r="J42" i="8"/>
  <c r="G42" i="8"/>
  <c r="H57" i="8"/>
  <c r="I57" i="8"/>
  <c r="J57" i="8"/>
  <c r="K57" i="8"/>
  <c r="J71" i="8"/>
  <c r="G71" i="8"/>
  <c r="K71" i="8"/>
  <c r="I71" i="8"/>
  <c r="I29" i="2"/>
  <c r="G62" i="1"/>
  <c r="J14" i="1"/>
  <c r="K14" i="1"/>
  <c r="G20" i="4"/>
  <c r="J16" i="4"/>
  <c r="G71" i="2"/>
  <c r="G57" i="8"/>
  <c r="J62" i="1"/>
  <c r="G23" i="8"/>
  <c r="I80" i="3"/>
  <c r="I51" i="1"/>
  <c r="G51" i="1"/>
  <c r="J51" i="1"/>
  <c r="G64" i="1"/>
  <c r="K75" i="1"/>
  <c r="I75" i="1"/>
  <c r="J75" i="1"/>
  <c r="G75" i="1"/>
  <c r="I77" i="1"/>
  <c r="J77" i="1"/>
  <c r="H77" i="1"/>
  <c r="G77" i="1"/>
  <c r="J79" i="1"/>
  <c r="K79" i="1"/>
  <c r="H31" i="5"/>
  <c r="G31" i="5"/>
  <c r="I31" i="5"/>
  <c r="K31" i="5"/>
  <c r="G59" i="5"/>
  <c r="G66" i="5"/>
  <c r="J66" i="5"/>
  <c r="K66" i="5"/>
  <c r="G71" i="5"/>
  <c r="H71" i="5"/>
  <c r="K71" i="5"/>
  <c r="J71" i="5"/>
  <c r="I71" i="5"/>
  <c r="G76" i="5"/>
  <c r="K76" i="5"/>
  <c r="J76" i="5"/>
  <c r="H83" i="5"/>
  <c r="G83" i="5"/>
  <c r="I83" i="5"/>
  <c r="J83" i="5"/>
  <c r="K21" i="6"/>
  <c r="J21" i="6"/>
  <c r="H21" i="6"/>
  <c r="G21" i="6"/>
  <c r="J33" i="6"/>
  <c r="I33" i="6"/>
  <c r="H33" i="6"/>
  <c r="G33" i="6"/>
  <c r="J38" i="6"/>
  <c r="K38" i="6"/>
  <c r="H38" i="6"/>
  <c r="I38" i="6"/>
  <c r="G46" i="6"/>
  <c r="K46" i="6"/>
  <c r="J46" i="6"/>
  <c r="G55" i="6"/>
  <c r="J55" i="6"/>
  <c r="H55" i="6"/>
  <c r="H60" i="6"/>
  <c r="J67" i="6"/>
  <c r="K67" i="6"/>
  <c r="I67" i="6"/>
  <c r="G67" i="6"/>
  <c r="H67" i="6"/>
  <c r="K69" i="6"/>
  <c r="G69" i="6"/>
  <c r="I69" i="6"/>
  <c r="H69" i="6"/>
  <c r="K78" i="6"/>
  <c r="G78" i="6"/>
  <c r="H78" i="6"/>
  <c r="I78" i="6"/>
  <c r="G85" i="6"/>
  <c r="K85" i="6"/>
  <c r="H85" i="6"/>
  <c r="I85" i="6"/>
  <c r="G3" i="7"/>
  <c r="H3" i="7"/>
  <c r="G10" i="7"/>
  <c r="H10" i="7"/>
  <c r="I10" i="7"/>
  <c r="K19" i="7"/>
  <c r="I28" i="7"/>
  <c r="K28" i="7"/>
  <c r="H28" i="7"/>
  <c r="H33" i="7"/>
  <c r="J33" i="7"/>
  <c r="G38" i="7"/>
  <c r="H38" i="7"/>
  <c r="K38" i="7"/>
  <c r="K43" i="7"/>
  <c r="G43" i="7"/>
  <c r="J43" i="7"/>
  <c r="I43" i="7"/>
  <c r="H43" i="7"/>
  <c r="I69" i="2"/>
  <c r="K69" i="2"/>
  <c r="H69" i="2"/>
  <c r="I78" i="2"/>
  <c r="H78" i="2"/>
  <c r="H53" i="2"/>
  <c r="J40" i="3"/>
  <c r="I18" i="2"/>
  <c r="H46" i="2"/>
  <c r="K46" i="2"/>
  <c r="I82" i="1"/>
  <c r="K53" i="2"/>
  <c r="G40" i="3"/>
  <c r="G46" i="2"/>
  <c r="J53" i="2"/>
  <c r="H71" i="2"/>
  <c r="I20" i="4"/>
  <c r="K16" i="4"/>
  <c r="G78" i="2"/>
  <c r="K71" i="2"/>
  <c r="H31" i="1"/>
  <c r="J86" i="7"/>
  <c r="K62" i="8"/>
  <c r="I40" i="3"/>
  <c r="K85" i="3"/>
  <c r="G11" i="5"/>
  <c r="H11" i="5"/>
  <c r="G14" i="1"/>
  <c r="I14" i="1"/>
  <c r="H3" i="3"/>
  <c r="G3" i="3"/>
  <c r="I17" i="3"/>
  <c r="K17" i="3"/>
  <c r="H17" i="3"/>
  <c r="J52" i="3"/>
  <c r="H52" i="3"/>
  <c r="I52" i="3"/>
  <c r="G52" i="3"/>
  <c r="G73" i="3"/>
  <c r="K55" i="7"/>
  <c r="J55" i="7"/>
  <c r="G55" i="7"/>
  <c r="H55" i="7"/>
  <c r="J67" i="7"/>
  <c r="G67" i="7"/>
  <c r="I67" i="7"/>
  <c r="I72" i="7"/>
  <c r="H72" i="7"/>
  <c r="G72" i="7"/>
  <c r="K72" i="7"/>
  <c r="G4" i="8"/>
  <c r="I4" i="8"/>
  <c r="H4" i="8"/>
  <c r="H11" i="8"/>
  <c r="G11" i="8"/>
  <c r="I11" i="8"/>
  <c r="I23" i="8"/>
  <c r="K23" i="8"/>
  <c r="J23" i="8"/>
  <c r="I73" i="8"/>
  <c r="G73" i="8"/>
  <c r="J73" i="8"/>
  <c r="H23" i="2"/>
  <c r="K66" i="1"/>
  <c r="G53" i="2"/>
  <c r="J29" i="2"/>
  <c r="G23" i="2"/>
  <c r="K29" i="2"/>
  <c r="H6" i="8"/>
  <c r="J20" i="4"/>
  <c r="G18" i="4"/>
  <c r="K78" i="2"/>
  <c r="H73" i="8"/>
  <c r="K73" i="8"/>
  <c r="G69" i="2"/>
  <c r="K62" i="1"/>
  <c r="H71" i="8"/>
  <c r="J82" i="1"/>
  <c r="G85" i="3"/>
  <c r="H56" i="1"/>
  <c r="J56" i="1"/>
  <c r="G56" i="1"/>
  <c r="K67" i="1"/>
  <c r="J67" i="1"/>
  <c r="K42" i="4"/>
  <c r="J42" i="4"/>
  <c r="I42" i="4"/>
  <c r="G42" i="4"/>
  <c r="I53" i="4"/>
  <c r="J53" i="4"/>
  <c r="H53" i="4"/>
  <c r="G53" i="4"/>
  <c r="J67" i="4"/>
  <c r="G67" i="4"/>
  <c r="I67" i="4"/>
  <c r="H67" i="4"/>
  <c r="G81" i="4"/>
  <c r="K81" i="4"/>
  <c r="H81" i="4"/>
  <c r="I81" i="4"/>
  <c r="K35" i="4"/>
  <c r="I30" i="5"/>
  <c r="G46" i="1"/>
  <c r="K46" i="1"/>
  <c r="I46" i="1"/>
  <c r="G47" i="2"/>
  <c r="H47" i="1"/>
  <c r="K47" i="1"/>
  <c r="J47" i="1"/>
  <c r="I47" i="1"/>
  <c r="J48" i="7"/>
  <c r="K48" i="7"/>
  <c r="G48" i="7"/>
  <c r="H48" i="7"/>
  <c r="I64" i="1"/>
  <c r="K59" i="1"/>
  <c r="G3" i="1"/>
  <c r="G73" i="7"/>
  <c r="H73" i="7"/>
  <c r="H52" i="1"/>
  <c r="J38" i="1"/>
  <c r="K86" i="1"/>
  <c r="G77" i="2"/>
  <c r="K86" i="3"/>
  <c r="J44" i="8"/>
  <c r="K18" i="1"/>
  <c r="J86" i="1"/>
  <c r="G86" i="4"/>
  <c r="H84" i="2"/>
  <c r="J86" i="4"/>
  <c r="G44" i="8"/>
  <c r="I86" i="1"/>
  <c r="H9" i="3"/>
  <c r="G84" i="2"/>
  <c r="H13" i="1"/>
  <c r="H77" i="2"/>
  <c r="J20" i="2"/>
  <c r="J84" i="1"/>
  <c r="I20" i="2"/>
  <c r="K84" i="1"/>
  <c r="G86" i="1"/>
  <c r="K39" i="8"/>
  <c r="G42" i="7"/>
  <c r="H33" i="8"/>
  <c r="H7" i="2"/>
  <c r="G80" i="1"/>
  <c r="J30" i="7"/>
  <c r="G72" i="8"/>
  <c r="J72" i="8"/>
  <c r="K72" i="8"/>
  <c r="J42" i="7"/>
  <c r="H84" i="3"/>
  <c r="J26" i="5"/>
  <c r="I30" i="2"/>
  <c r="G28" i="5"/>
  <c r="I26" i="5"/>
  <c r="K84" i="7"/>
  <c r="G84" i="7"/>
  <c r="I70" i="7"/>
  <c r="G72" i="2"/>
  <c r="H39" i="8"/>
  <c r="J39" i="8"/>
  <c r="K38" i="4"/>
  <c r="J38" i="4"/>
  <c r="G52" i="4"/>
  <c r="I52" i="4"/>
  <c r="I47" i="2"/>
  <c r="K28" i="1"/>
  <c r="J66" i="1"/>
  <c r="H4" i="5"/>
  <c r="K60" i="6"/>
  <c r="H64" i="1"/>
  <c r="K18" i="4"/>
  <c r="J62" i="8"/>
  <c r="K47" i="3"/>
  <c r="J45" i="1"/>
  <c r="I62" i="8"/>
  <c r="K73" i="7"/>
  <c r="J54" i="2"/>
  <c r="G52" i="1"/>
  <c r="J49" i="1"/>
  <c r="H38" i="1"/>
  <c r="K52" i="1"/>
  <c r="J42" i="2"/>
  <c r="H42" i="2"/>
  <c r="G13" i="1"/>
  <c r="G54" i="2"/>
  <c r="K44" i="8"/>
  <c r="H47" i="2"/>
  <c r="I84" i="2"/>
  <c r="J16" i="3"/>
  <c r="I77" i="2"/>
  <c r="I7" i="1"/>
  <c r="J70" i="8"/>
  <c r="K42" i="7"/>
  <c r="I42" i="7"/>
  <c r="I33" i="8"/>
  <c r="G7" i="2"/>
  <c r="H30" i="7"/>
  <c r="I80" i="1"/>
  <c r="K63" i="2"/>
  <c r="J70" i="7"/>
  <c r="J23" i="3"/>
  <c r="J30" i="2"/>
  <c r="I70" i="3"/>
  <c r="K72" i="2"/>
  <c r="J84" i="7"/>
  <c r="I72" i="2"/>
  <c r="K33" i="8"/>
  <c r="K45" i="8"/>
  <c r="H45" i="8"/>
  <c r="K47" i="2"/>
  <c r="I4" i="5"/>
  <c r="J60" i="6"/>
  <c r="I18" i="4"/>
  <c r="H62" i="8"/>
  <c r="G66" i="1"/>
  <c r="I66" i="1"/>
  <c r="G60" i="6"/>
  <c r="K64" i="1"/>
  <c r="K45" i="1"/>
  <c r="H49" i="1"/>
  <c r="J52" i="1"/>
  <c r="H41" i="1"/>
  <c r="G86" i="3"/>
  <c r="G23" i="3"/>
  <c r="I84" i="3"/>
  <c r="I16" i="3"/>
  <c r="K77" i="2"/>
  <c r="J84" i="2"/>
  <c r="G33" i="8"/>
  <c r="I63" i="2"/>
  <c r="I74" i="1"/>
  <c r="I28" i="5"/>
  <c r="K30" i="7"/>
  <c r="J28" i="5"/>
  <c r="G26" i="5"/>
  <c r="G84" i="1"/>
  <c r="K30" i="2"/>
  <c r="J52" i="4"/>
  <c r="H52" i="4"/>
  <c r="H70" i="7"/>
  <c r="G20" i="2"/>
  <c r="J47" i="5"/>
  <c r="I47" i="5"/>
  <c r="H47" i="5"/>
  <c r="G47" i="5"/>
  <c r="I48" i="2"/>
  <c r="K48" i="2"/>
  <c r="J48" i="2"/>
  <c r="H48" i="2"/>
  <c r="J47" i="3"/>
  <c r="G47" i="3"/>
  <c r="I48" i="3"/>
  <c r="H48" i="3"/>
  <c r="G48" i="3"/>
  <c r="J48" i="3"/>
  <c r="H48" i="4"/>
  <c r="K49" i="5"/>
  <c r="H49" i="5"/>
  <c r="G49" i="5"/>
  <c r="J49" i="5"/>
  <c r="G49" i="3"/>
  <c r="K68" i="1"/>
  <c r="G68" i="1"/>
  <c r="J68" i="1"/>
  <c r="I68" i="1"/>
  <c r="H68" i="1"/>
  <c r="G5" i="2"/>
  <c r="I5" i="2"/>
  <c r="J28" i="2"/>
  <c r="H28" i="2"/>
  <c r="G28" i="2"/>
  <c r="I28" i="2"/>
  <c r="K36" i="2"/>
  <c r="I36" i="2"/>
  <c r="J36" i="2"/>
  <c r="G36" i="2"/>
  <c r="J38" i="2"/>
  <c r="K38" i="2"/>
  <c r="G38" i="2"/>
  <c r="I38" i="2"/>
  <c r="H38" i="2"/>
  <c r="J34" i="3"/>
  <c r="K34" i="3"/>
  <c r="G34" i="3"/>
  <c r="H34" i="3"/>
  <c r="I54" i="3"/>
  <c r="K54" i="3"/>
  <c r="J54" i="3"/>
  <c r="G54" i="3"/>
  <c r="H68" i="3"/>
  <c r="I68" i="3"/>
  <c r="G68" i="3"/>
  <c r="K68" i="3"/>
  <c r="G60" i="4"/>
  <c r="K60" i="4"/>
  <c r="H60" i="4"/>
  <c r="J60" i="4"/>
  <c r="I78" i="4"/>
  <c r="J78" i="4"/>
  <c r="G78" i="4"/>
  <c r="H78" i="4"/>
  <c r="K78" i="4"/>
  <c r="I46" i="5"/>
  <c r="H46" i="5"/>
  <c r="G46" i="5"/>
  <c r="J46" i="5"/>
  <c r="K46" i="5"/>
  <c r="H72" i="5"/>
  <c r="K72" i="5"/>
  <c r="J72" i="5"/>
  <c r="G64" i="6"/>
  <c r="I64" i="6"/>
  <c r="H64" i="6"/>
  <c r="K64" i="6"/>
  <c r="J68" i="6"/>
  <c r="K68" i="6"/>
  <c r="H68" i="6"/>
  <c r="I68" i="6"/>
  <c r="K73" i="6"/>
  <c r="H73" i="6"/>
  <c r="J73" i="6"/>
  <c r="I84" i="6"/>
  <c r="J84" i="6"/>
  <c r="H84" i="6"/>
  <c r="G84" i="6"/>
  <c r="J69" i="7"/>
  <c r="K69" i="7"/>
  <c r="I69" i="7"/>
  <c r="G69" i="7"/>
  <c r="K36" i="8"/>
  <c r="G36" i="8"/>
  <c r="J36" i="8"/>
  <c r="H48" i="8"/>
  <c r="K48" i="8"/>
  <c r="J48" i="8"/>
  <c r="I48" i="8"/>
  <c r="H81" i="7"/>
  <c r="H36" i="2"/>
  <c r="H5" i="2"/>
  <c r="G73" i="6"/>
  <c r="G48" i="1"/>
  <c r="J48" i="1"/>
  <c r="H48" i="1"/>
  <c r="K48" i="1"/>
  <c r="I48" i="1"/>
  <c r="H33" i="1"/>
  <c r="K33" i="1"/>
  <c r="K16" i="1"/>
  <c r="G16" i="1"/>
  <c r="H5" i="1"/>
  <c r="I5" i="1"/>
  <c r="G5" i="1"/>
  <c r="I65" i="1"/>
  <c r="J65" i="1"/>
  <c r="G65" i="1"/>
  <c r="K65" i="1"/>
  <c r="I81" i="1"/>
  <c r="H81" i="1"/>
  <c r="K81" i="1"/>
  <c r="G25" i="2"/>
  <c r="I25" i="2"/>
  <c r="J25" i="2"/>
  <c r="H25" i="2"/>
  <c r="K25" i="2"/>
  <c r="K27" i="1"/>
  <c r="I27" i="1"/>
  <c r="H27" i="1"/>
  <c r="G27" i="1"/>
  <c r="J76" i="2"/>
  <c r="H76" i="2"/>
  <c r="G76" i="2"/>
  <c r="J32" i="3"/>
  <c r="K32" i="3"/>
  <c r="H32" i="3"/>
  <c r="I32" i="3"/>
  <c r="I58" i="3"/>
  <c r="J58" i="3"/>
  <c r="I14" i="4"/>
  <c r="G14" i="4"/>
  <c r="H14" i="4"/>
  <c r="J14" i="4"/>
  <c r="I32" i="4"/>
  <c r="K32" i="4"/>
  <c r="H32" i="4"/>
  <c r="H6" i="5"/>
  <c r="G6" i="5"/>
  <c r="I6" i="5"/>
  <c r="H56" i="5"/>
  <c r="K56" i="5"/>
  <c r="G56" i="5"/>
  <c r="J44" i="6"/>
  <c r="K44" i="6"/>
  <c r="H44" i="6"/>
  <c r="I44" i="6"/>
  <c r="K75" i="6"/>
  <c r="J75" i="6"/>
  <c r="I75" i="6"/>
  <c r="J86" i="6"/>
  <c r="K86" i="6"/>
  <c r="I86" i="6"/>
  <c r="I4" i="7"/>
  <c r="G4" i="7"/>
  <c r="H4" i="7"/>
  <c r="K20" i="7"/>
  <c r="G20" i="7"/>
  <c r="H20" i="7"/>
  <c r="K58" i="7"/>
  <c r="H58" i="7"/>
  <c r="I58" i="7"/>
  <c r="G58" i="7"/>
  <c r="J58" i="7"/>
  <c r="K81" i="7"/>
  <c r="J81" i="7"/>
  <c r="G81" i="7"/>
  <c r="J84" i="8"/>
  <c r="K84" i="8"/>
  <c r="G72" i="5"/>
  <c r="H34" i="6"/>
  <c r="I56" i="5"/>
  <c r="J56" i="5"/>
  <c r="I34" i="3"/>
  <c r="K58" i="3"/>
  <c r="H69" i="7"/>
  <c r="H58" i="3"/>
  <c r="H54" i="3"/>
  <c r="G68" i="6"/>
  <c r="G75" i="6"/>
  <c r="J32" i="4"/>
  <c r="I73" i="6"/>
  <c r="G54" i="1"/>
  <c r="J54" i="1"/>
  <c r="J36" i="1"/>
  <c r="H36" i="1"/>
  <c r="G36" i="1"/>
  <c r="H24" i="1"/>
  <c r="K24" i="1"/>
  <c r="J24" i="1"/>
  <c r="I24" i="1"/>
  <c r="H22" i="1"/>
  <c r="J22" i="1"/>
  <c r="K22" i="1"/>
  <c r="I22" i="1"/>
  <c r="G20" i="1"/>
  <c r="K20" i="1"/>
  <c r="H20" i="1"/>
  <c r="I20" i="1"/>
  <c r="H11" i="1"/>
  <c r="I11" i="1"/>
  <c r="I8" i="1"/>
  <c r="G74" i="1"/>
  <c r="K74" i="1"/>
  <c r="J74" i="1"/>
  <c r="H74" i="1"/>
  <c r="K22" i="2"/>
  <c r="I22" i="2"/>
  <c r="H22" i="2"/>
  <c r="G22" i="2"/>
  <c r="J22" i="2"/>
  <c r="H60" i="1"/>
  <c r="J60" i="1"/>
  <c r="G60" i="1"/>
  <c r="I60" i="1"/>
  <c r="K60" i="1"/>
  <c r="G44" i="1"/>
  <c r="I44" i="1"/>
  <c r="K44" i="1"/>
  <c r="J44" i="1"/>
  <c r="I25" i="1"/>
  <c r="K25" i="1"/>
  <c r="H25" i="1"/>
  <c r="G44" i="3"/>
  <c r="J44" i="3"/>
  <c r="H44" i="3"/>
  <c r="H56" i="3"/>
  <c r="J56" i="3"/>
  <c r="G56" i="3"/>
  <c r="K56" i="3"/>
  <c r="I56" i="3"/>
  <c r="K60" i="3"/>
  <c r="H60" i="3"/>
  <c r="G60" i="3"/>
  <c r="I60" i="3"/>
  <c r="K44" i="4"/>
  <c r="I44" i="4"/>
  <c r="G44" i="4"/>
  <c r="H44" i="4"/>
  <c r="H8" i="5"/>
  <c r="G8" i="5"/>
  <c r="H84" i="5"/>
  <c r="K84" i="5"/>
  <c r="G84" i="5"/>
  <c r="J84" i="5"/>
  <c r="I84" i="5"/>
  <c r="I20" i="6"/>
  <c r="G20" i="6"/>
  <c r="K20" i="6"/>
  <c r="J20" i="6"/>
  <c r="I34" i="6"/>
  <c r="J34" i="6"/>
  <c r="K34" i="6"/>
  <c r="H61" i="6"/>
  <c r="J61" i="6"/>
  <c r="G61" i="6"/>
  <c r="K66" i="6"/>
  <c r="J66" i="6"/>
  <c r="G66" i="6"/>
  <c r="H66" i="6"/>
  <c r="I66" i="6"/>
  <c r="I79" i="7"/>
  <c r="K79" i="7"/>
  <c r="J79" i="7"/>
  <c r="G79" i="7"/>
  <c r="J68" i="3"/>
  <c r="G48" i="8"/>
  <c r="H44" i="1"/>
  <c r="I60" i="4"/>
  <c r="K44" i="3"/>
  <c r="J64" i="6"/>
  <c r="G25" i="1"/>
  <c r="K84" i="6"/>
  <c r="I20" i="7"/>
  <c r="J27" i="1"/>
  <c r="H86" i="6"/>
  <c r="I8" i="5"/>
  <c r="K61" i="6"/>
  <c r="G32" i="3"/>
  <c r="H57" i="1"/>
  <c r="J57" i="1"/>
  <c r="I40" i="1"/>
  <c r="K40" i="1"/>
  <c r="J40" i="1"/>
  <c r="H40" i="1"/>
  <c r="I15" i="1"/>
  <c r="G15" i="1"/>
  <c r="H15" i="1"/>
  <c r="J15" i="1"/>
  <c r="I71" i="1"/>
  <c r="G71" i="1"/>
  <c r="G13" i="2"/>
  <c r="H13" i="2"/>
  <c r="I13" i="2"/>
  <c r="K16" i="2"/>
  <c r="J16" i="2"/>
  <c r="G16" i="2"/>
  <c r="K19" i="2"/>
  <c r="J19" i="2"/>
  <c r="G19" i="2"/>
  <c r="I19" i="2"/>
  <c r="H19" i="2"/>
  <c r="G49" i="8"/>
  <c r="K49" i="8"/>
  <c r="H49" i="8"/>
  <c r="J49" i="8"/>
  <c r="G50" i="2"/>
  <c r="K50" i="2"/>
  <c r="I50" i="2"/>
  <c r="H50" i="2"/>
  <c r="H50" i="6"/>
  <c r="J50" i="6"/>
  <c r="J51" i="7"/>
  <c r="H51" i="7"/>
  <c r="G51" i="7"/>
  <c r="H51" i="4"/>
  <c r="G51" i="4"/>
  <c r="I51" i="4"/>
  <c r="H61" i="1"/>
  <c r="G61" i="1"/>
  <c r="I61" i="1"/>
  <c r="H54" i="1"/>
  <c r="K48" i="4"/>
  <c r="H59" i="5"/>
  <c r="H75" i="3"/>
  <c r="G68" i="4"/>
  <c r="H40" i="2"/>
  <c r="G55" i="4"/>
  <c r="H8" i="2"/>
  <c r="G8" i="2"/>
  <c r="I61" i="2"/>
  <c r="G61" i="2"/>
  <c r="H61" i="2"/>
  <c r="I50" i="3"/>
  <c r="J50" i="3"/>
  <c r="H50" i="3"/>
  <c r="I61" i="4"/>
  <c r="K61" i="4"/>
  <c r="J61" i="4"/>
  <c r="J15" i="2"/>
  <c r="H15" i="2"/>
  <c r="H35" i="2"/>
  <c r="G35" i="2"/>
  <c r="H64" i="2"/>
  <c r="K64" i="2"/>
  <c r="J85" i="2"/>
  <c r="I85" i="2"/>
  <c r="K85" i="2"/>
  <c r="I3" i="4"/>
  <c r="H3" i="4"/>
  <c r="J54" i="6"/>
  <c r="I54" i="6"/>
  <c r="G56" i="6"/>
  <c r="J56" i="6"/>
  <c r="K36" i="7"/>
  <c r="J36" i="7"/>
  <c r="I36" i="7"/>
  <c r="G36" i="7"/>
  <c r="I77" i="7"/>
  <c r="G77" i="7"/>
  <c r="J83" i="7"/>
  <c r="G83" i="7"/>
  <c r="I83" i="7"/>
  <c r="H10" i="8"/>
  <c r="I10" i="8"/>
  <c r="H30" i="8"/>
  <c r="J61" i="1"/>
  <c r="K73" i="4"/>
  <c r="K55" i="4"/>
  <c r="H78" i="5"/>
  <c r="I71" i="4"/>
  <c r="G85" i="2"/>
  <c r="K61" i="1"/>
  <c r="I31" i="1"/>
  <c r="K31" i="1"/>
  <c r="K54" i="2"/>
  <c r="I54" i="2"/>
  <c r="H54" i="2"/>
  <c r="K26" i="4"/>
  <c r="G26" i="4"/>
  <c r="J26" i="4"/>
  <c r="K45" i="5"/>
  <c r="G45" i="5"/>
  <c r="H45" i="5"/>
  <c r="H70" i="5"/>
  <c r="K70" i="5"/>
  <c r="G70" i="5"/>
  <c r="J70" i="5"/>
  <c r="I70" i="5"/>
  <c r="G9" i="6"/>
  <c r="H9" i="6"/>
  <c r="K22" i="6"/>
  <c r="J22" i="6"/>
  <c r="G22" i="6"/>
  <c r="I22" i="6"/>
  <c r="H43" i="6"/>
  <c r="I43" i="6"/>
  <c r="G51" i="6"/>
  <c r="I51" i="6"/>
  <c r="H51" i="6"/>
  <c r="J51" i="6"/>
  <c r="G33" i="7"/>
  <c r="I33" i="7"/>
  <c r="I49" i="7"/>
  <c r="G49" i="7"/>
  <c r="H49" i="7"/>
  <c r="J49" i="7"/>
  <c r="K56" i="7"/>
  <c r="I56" i="7"/>
  <c r="K20" i="8"/>
  <c r="G20" i="8"/>
  <c r="I20" i="8"/>
  <c r="I40" i="8"/>
  <c r="G40" i="8"/>
  <c r="K46" i="8"/>
  <c r="G46" i="8"/>
  <c r="H65" i="8"/>
  <c r="I65" i="8"/>
  <c r="J65" i="8"/>
  <c r="I82" i="8"/>
  <c r="H82" i="8"/>
  <c r="K82" i="8"/>
  <c r="G50" i="3"/>
  <c r="I76" i="2"/>
  <c r="G48" i="4"/>
  <c r="G84" i="3"/>
  <c r="G15" i="2"/>
  <c r="J84" i="3"/>
  <c r="I15" i="2"/>
  <c r="G70" i="3"/>
  <c r="G79" i="2"/>
  <c r="I35" i="2"/>
  <c r="I10" i="1"/>
  <c r="K33" i="7"/>
  <c r="I46" i="6"/>
  <c r="K59" i="5"/>
  <c r="I16" i="4"/>
  <c r="J46" i="8"/>
  <c r="K51" i="6"/>
  <c r="H10" i="1"/>
  <c r="K61" i="2"/>
  <c r="G16" i="4"/>
  <c r="G43" i="6"/>
  <c r="H83" i="7"/>
  <c r="I56" i="6"/>
  <c r="J32" i="8"/>
  <c r="K30" i="8"/>
  <c r="H77" i="7"/>
  <c r="H22" i="6"/>
  <c r="J20" i="8"/>
  <c r="G64" i="2"/>
  <c r="J64" i="2"/>
  <c r="H37" i="1"/>
  <c r="H12" i="6"/>
  <c r="H46" i="8"/>
  <c r="G61" i="4"/>
  <c r="I55" i="4"/>
  <c r="K51" i="7"/>
  <c r="I30" i="7"/>
  <c r="G54" i="6"/>
  <c r="G10" i="8"/>
  <c r="G65" i="8"/>
  <c r="H70" i="3"/>
  <c r="J70" i="3"/>
  <c r="I9" i="6"/>
  <c r="K38" i="1"/>
  <c r="G38" i="1"/>
  <c r="G7" i="1"/>
  <c r="H7" i="1"/>
  <c r="J70" i="1"/>
  <c r="K70" i="1"/>
  <c r="G70" i="1"/>
  <c r="I72" i="1"/>
  <c r="J72" i="1"/>
  <c r="G56" i="2"/>
  <c r="H56" i="2"/>
  <c r="K56" i="2"/>
  <c r="I58" i="2"/>
  <c r="K58" i="2"/>
  <c r="J58" i="2"/>
  <c r="G58" i="2"/>
  <c r="I28" i="1"/>
  <c r="G28" i="1"/>
  <c r="I26" i="1"/>
  <c r="H26" i="1"/>
  <c r="J26" i="1"/>
  <c r="G37" i="2"/>
  <c r="K37" i="2"/>
  <c r="H37" i="2"/>
  <c r="I37" i="2"/>
  <c r="J40" i="2"/>
  <c r="K40" i="2"/>
  <c r="I82" i="2"/>
  <c r="J82" i="2"/>
  <c r="K37" i="3"/>
  <c r="G37" i="3"/>
  <c r="J53" i="3"/>
  <c r="K53" i="3"/>
  <c r="I53" i="3"/>
  <c r="G53" i="3"/>
  <c r="G55" i="3"/>
  <c r="H55" i="3"/>
  <c r="I55" i="3"/>
  <c r="H57" i="3"/>
  <c r="K57" i="3"/>
  <c r="I57" i="3"/>
  <c r="J73" i="3"/>
  <c r="K73" i="3"/>
  <c r="I75" i="3"/>
  <c r="G75" i="3"/>
  <c r="I29" i="4"/>
  <c r="H29" i="4"/>
  <c r="K29" i="4"/>
  <c r="K50" i="4"/>
  <c r="G50" i="4"/>
  <c r="H50" i="4"/>
  <c r="K66" i="4"/>
  <c r="J66" i="4"/>
  <c r="K68" i="4"/>
  <c r="I68" i="4"/>
  <c r="G71" i="4"/>
  <c r="J71" i="4"/>
  <c r="J73" i="4"/>
  <c r="H73" i="4"/>
  <c r="H48" i="5"/>
  <c r="I48" i="5"/>
  <c r="K48" i="5"/>
  <c r="J51" i="5"/>
  <c r="G78" i="5"/>
  <c r="K78" i="5"/>
  <c r="H19" i="7"/>
  <c r="J19" i="7"/>
  <c r="G59" i="7"/>
  <c r="I59" i="7"/>
  <c r="J59" i="7"/>
  <c r="G32" i="8"/>
  <c r="H32" i="8"/>
  <c r="I32" i="8"/>
  <c r="K15" i="2"/>
  <c r="G12" i="7"/>
  <c r="J28" i="1"/>
  <c r="H37" i="3"/>
  <c r="K35" i="2"/>
  <c r="I73" i="3"/>
  <c r="J37" i="2"/>
  <c r="K82" i="2"/>
  <c r="H59" i="7"/>
  <c r="K83" i="7"/>
  <c r="K77" i="7"/>
  <c r="J48" i="4"/>
  <c r="I12" i="7"/>
  <c r="H79" i="2"/>
  <c r="H28" i="1"/>
  <c r="J18" i="1"/>
  <c r="K79" i="2"/>
  <c r="J37" i="3"/>
  <c r="I19" i="7"/>
  <c r="G12" i="6"/>
  <c r="I59" i="5"/>
  <c r="G29" i="4"/>
  <c r="H56" i="6"/>
  <c r="K49" i="7"/>
  <c r="G26" i="1"/>
  <c r="H68" i="4"/>
  <c r="H36" i="7"/>
  <c r="H66" i="4"/>
  <c r="K56" i="6"/>
  <c r="H40" i="8"/>
  <c r="H53" i="3"/>
  <c r="I73" i="4"/>
  <c r="H61" i="4"/>
  <c r="H71" i="4"/>
  <c r="G57" i="3"/>
  <c r="G48" i="5"/>
  <c r="I66" i="4"/>
  <c r="K41" i="1"/>
  <c r="G41" i="1"/>
  <c r="I12" i="1"/>
  <c r="G12" i="1"/>
  <c r="H12" i="1"/>
  <c r="H82" i="1"/>
  <c r="K82" i="1"/>
  <c r="J18" i="2"/>
  <c r="H18" i="2"/>
  <c r="G18" i="2"/>
  <c r="K18" i="2"/>
  <c r="K32" i="2"/>
  <c r="G32" i="2"/>
  <c r="J32" i="2"/>
  <c r="H32" i="2"/>
  <c r="J35" i="2"/>
  <c r="G40" i="2"/>
  <c r="J52" i="8"/>
  <c r="G52" i="8"/>
  <c r="H52" i="7"/>
  <c r="J52" i="5"/>
  <c r="G52" i="5"/>
  <c r="H13" i="3" l="1"/>
  <c r="I13" i="3"/>
  <c r="H31" i="3"/>
  <c r="G31" i="3"/>
  <c r="J31" i="3"/>
  <c r="K51" i="5"/>
  <c r="G18" i="1"/>
  <c r="J71" i="1"/>
  <c r="I57" i="1"/>
  <c r="H8" i="1"/>
  <c r="G33" i="1"/>
  <c r="J49" i="3"/>
  <c r="I41" i="1"/>
  <c r="K71" i="1"/>
  <c r="G59" i="1"/>
  <c r="H80" i="2"/>
  <c r="H33" i="3"/>
  <c r="J39" i="7"/>
  <c r="K51" i="3"/>
  <c r="H51" i="3"/>
  <c r="H6" i="1"/>
  <c r="H51" i="1"/>
  <c r="G13" i="3"/>
  <c r="G14" i="2"/>
  <c r="K31" i="3"/>
  <c r="I16" i="2"/>
  <c r="I68" i="2"/>
  <c r="H73" i="1"/>
  <c r="I73" i="1"/>
  <c r="G73" i="1"/>
  <c r="H18" i="3"/>
  <c r="J18" i="3"/>
  <c r="J20" i="3"/>
  <c r="H20" i="3"/>
  <c r="J26" i="3"/>
  <c r="G26" i="3"/>
  <c r="I26" i="3"/>
  <c r="K34" i="4"/>
  <c r="H34" i="4"/>
  <c r="G34" i="4"/>
  <c r="J34" i="4"/>
  <c r="G56" i="4"/>
  <c r="K56" i="4"/>
  <c r="J56" i="4"/>
  <c r="I56" i="4"/>
  <c r="I79" i="4"/>
  <c r="K79" i="4"/>
  <c r="J79" i="4"/>
  <c r="I84" i="4"/>
  <c r="H84" i="4"/>
  <c r="K84" i="4"/>
  <c r="G84" i="4"/>
  <c r="G3" i="5"/>
  <c r="H3" i="5"/>
  <c r="I23" i="5"/>
  <c r="H23" i="5"/>
  <c r="I42" i="5"/>
  <c r="J42" i="5"/>
  <c r="H42" i="5"/>
  <c r="J15" i="7"/>
  <c r="H15" i="7"/>
  <c r="J17" i="7"/>
  <c r="I17" i="7"/>
  <c r="G17" i="7"/>
  <c r="K17" i="7"/>
  <c r="I9" i="8"/>
  <c r="H9" i="8"/>
  <c r="K26" i="8"/>
  <c r="J26" i="8"/>
  <c r="H26" i="8"/>
  <c r="I31" i="8"/>
  <c r="K31" i="8"/>
  <c r="H31" i="8"/>
  <c r="I51" i="8"/>
  <c r="K51" i="8"/>
  <c r="I37" i="1"/>
  <c r="G37" i="1"/>
  <c r="K43" i="1"/>
  <c r="G43" i="1"/>
  <c r="K63" i="1"/>
  <c r="I63" i="1"/>
  <c r="J69" i="1"/>
  <c r="H69" i="1"/>
  <c r="G80" i="2"/>
  <c r="K80" i="2"/>
  <c r="G15" i="3"/>
  <c r="I15" i="3"/>
  <c r="H15" i="3"/>
  <c r="G43" i="3"/>
  <c r="I43" i="3"/>
  <c r="G85" i="5"/>
  <c r="H85" i="5"/>
  <c r="I3" i="6"/>
  <c r="H3" i="6"/>
  <c r="G25" i="7"/>
  <c r="H25" i="7"/>
  <c r="J37" i="7"/>
  <c r="G37" i="7"/>
  <c r="K37" i="7"/>
  <c r="H37" i="7"/>
  <c r="G61" i="8"/>
  <c r="H61" i="8"/>
  <c r="K61" i="8"/>
  <c r="K37" i="1"/>
  <c r="H51" i="5"/>
  <c r="I18" i="1"/>
  <c r="I54" i="1"/>
  <c r="G57" i="1"/>
  <c r="I84" i="8"/>
  <c r="I33" i="1"/>
  <c r="K49" i="3"/>
  <c r="I59" i="1"/>
  <c r="G69" i="1"/>
  <c r="J59" i="1"/>
  <c r="K35" i="1"/>
  <c r="J80" i="2"/>
  <c r="G84" i="8"/>
  <c r="J31" i="1"/>
  <c r="I35" i="1"/>
  <c r="G33" i="3"/>
  <c r="H39" i="7"/>
  <c r="G63" i="1"/>
  <c r="G6" i="1"/>
  <c r="J15" i="3"/>
  <c r="J85" i="5"/>
  <c r="J25" i="7"/>
  <c r="J85" i="1"/>
  <c r="I85" i="1"/>
  <c r="H85" i="1"/>
  <c r="K85" i="1"/>
  <c r="G21" i="2"/>
  <c r="J21" i="2"/>
  <c r="K43" i="2"/>
  <c r="I49" i="2"/>
  <c r="G49" i="2"/>
  <c r="H49" i="2"/>
  <c r="K49" i="2"/>
  <c r="I66" i="2"/>
  <c r="J66" i="2"/>
  <c r="G66" i="2"/>
  <c r="J65" i="3"/>
  <c r="K65" i="3"/>
  <c r="I65" i="3"/>
  <c r="I10" i="4"/>
  <c r="H10" i="4"/>
  <c r="G10" i="4"/>
  <c r="I39" i="6"/>
  <c r="J39" i="6"/>
  <c r="H52" i="6"/>
  <c r="J52" i="6"/>
  <c r="I52" i="6"/>
  <c r="I49" i="3"/>
  <c r="K69" i="1"/>
  <c r="G35" i="1"/>
  <c r="J33" i="3"/>
  <c r="J35" i="1"/>
  <c r="K43" i="3"/>
  <c r="H4" i="1"/>
  <c r="I43" i="1"/>
  <c r="K39" i="7"/>
  <c r="K15" i="3"/>
  <c r="I61" i="8"/>
  <c r="H63" i="1"/>
  <c r="K85" i="5"/>
  <c r="J37" i="1"/>
  <c r="H43" i="1"/>
  <c r="K80" i="1"/>
  <c r="J80" i="1"/>
  <c r="H80" i="1"/>
  <c r="H9" i="2"/>
  <c r="G9" i="2"/>
  <c r="I14" i="2"/>
  <c r="K14" i="2"/>
  <c r="G68" i="2"/>
  <c r="J68" i="2"/>
  <c r="J70" i="2"/>
  <c r="K70" i="2"/>
  <c r="G70" i="2"/>
  <c r="G36" i="3"/>
  <c r="H36" i="3"/>
  <c r="J46" i="3"/>
  <c r="K46" i="3"/>
  <c r="I46" i="3"/>
  <c r="K69" i="3"/>
  <c r="H69" i="3"/>
  <c r="I69" i="3"/>
  <c r="I77" i="3"/>
  <c r="K77" i="3"/>
  <c r="H77" i="3"/>
  <c r="I26" i="4"/>
  <c r="H26" i="4"/>
  <c r="J31" i="4"/>
  <c r="K31" i="4"/>
  <c r="G13" i="6"/>
  <c r="I13" i="6"/>
  <c r="K68" i="7"/>
  <c r="I68" i="7"/>
  <c r="H68" i="7"/>
  <c r="G68" i="7"/>
  <c r="G39" i="5"/>
  <c r="I22" i="7"/>
  <c r="K77" i="8"/>
  <c r="H43" i="8"/>
  <c r="I77" i="8"/>
  <c r="I36" i="6"/>
  <c r="J77" i="8"/>
  <c r="K75" i="8"/>
  <c r="G79" i="5"/>
  <c r="J36" i="6"/>
  <c r="J43" i="8"/>
  <c r="J57" i="7"/>
  <c r="I49" i="6"/>
  <c r="K37" i="5"/>
  <c r="I55" i="8"/>
  <c r="G55" i="8"/>
  <c r="I53" i="8"/>
  <c r="J32" i="7"/>
  <c r="H7" i="6"/>
  <c r="K43" i="8"/>
  <c r="G74" i="5"/>
  <c r="J22" i="7"/>
  <c r="G37" i="5"/>
  <c r="K74" i="5"/>
  <c r="K23" i="6"/>
  <c r="J23" i="6"/>
  <c r="K70" i="8"/>
  <c r="H57" i="7"/>
  <c r="K57" i="7"/>
  <c r="K32" i="7"/>
  <c r="G57" i="2"/>
  <c r="H13" i="4"/>
</calcChain>
</file>

<file path=xl/sharedStrings.xml><?xml version="1.0" encoding="utf-8"?>
<sst xmlns="http://schemas.openxmlformats.org/spreadsheetml/2006/main" count="112" uniqueCount="14">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</sst>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7" fontId="5" fillId="0" borderId="0" xfId="0" applyNumberFormat="1" applyFont="1"/>
    <xf numFmtId="0" fontId="5" fillId="0" borderId="0" xfId="0" applyFont="1"/>
    <xf numFmtId="3" fontId="5" fillId="0" borderId="0" xfId="0" applyNumberFormat="1" applyFont="1"/>
    <xf numFmtId="164" fontId="5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28" zoomScaleNormal="100" zoomScaleSheetLayoutView="85" workbookViewId="0">
      <selection activeCell="O34" sqref="O34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0</v>
      </c>
      <c r="D3">
        <v>0</v>
      </c>
      <c r="E3">
        <f t="shared" ref="E3:E35" si="0">B3+C3-D3</f>
        <v>30</v>
      </c>
      <c r="F3" s="5">
        <f t="shared" ref="F3:F35" si="1">C3-D3</f>
        <v>0</v>
      </c>
      <c r="G3" s="3">
        <f t="shared" ref="G3:G35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6.2015503875968991E-2</v>
      </c>
      <c r="H5" s="3">
        <f>(D3+D4+D5)/(($B$3+E5)/2)</f>
        <v>6.5040650406504072E-2</v>
      </c>
      <c r="I5" s="3">
        <f>(D3+D4+D5)/(($B$3+E5)/2)</f>
        <v>6.5040650406504072E-2</v>
      </c>
      <c r="J5" s="3"/>
      <c r="K5" s="3"/>
      <c r="P5" s="6"/>
    </row>
    <row r="6" spans="1:16" x14ac:dyDescent="0.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6.4000000000000001E-2</v>
      </c>
      <c r="I6" s="3">
        <f>(D3+D4+D5+D6)/(($B$3+E6)/2)</f>
        <v>6.4000000000000001E-2</v>
      </c>
      <c r="J6" s="3"/>
      <c r="K6" s="3"/>
    </row>
    <row r="7" spans="1:16" x14ac:dyDescent="0.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3.0769230769230771E-2</v>
      </c>
      <c r="H7" s="3">
        <f>(D3+D4+D5+D6+D7)/(($B$3+E7)/2)</f>
        <v>9.6000000000000002E-2</v>
      </c>
      <c r="I7" s="3">
        <f>(D3+D4+D5+D6+D7)/(($B$3+E7)/2)</f>
        <v>9.6000000000000002E-2</v>
      </c>
      <c r="J7" s="3"/>
      <c r="K7" s="3"/>
    </row>
    <row r="8" spans="1:16" x14ac:dyDescent="0.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9.4488188976377951E-2</v>
      </c>
      <c r="I8" s="3">
        <f>(D3+D4+D5+D6+D7+D8)/(($B$3+E8)/2)</f>
        <v>9.4488188976377951E-2</v>
      </c>
      <c r="J8" s="3"/>
      <c r="K8" s="3"/>
    </row>
    <row r="9" spans="1:16" x14ac:dyDescent="0.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6.0606060606060608E-2</v>
      </c>
      <c r="H9" s="3">
        <f>D9/(($B$9+E9)/2)</f>
        <v>6.0606060606060608E-2</v>
      </c>
      <c r="I9" s="3">
        <f>(D3+D4+D5+D6+D7+D8+D9)/(($B$3+E9)/2)</f>
        <v>0.16</v>
      </c>
      <c r="J9" s="3"/>
      <c r="K9" s="3"/>
    </row>
    <row r="10" spans="1:16" x14ac:dyDescent="0.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3.0769230769230771E-2</v>
      </c>
      <c r="H10" s="3">
        <f>(D9+D10)/(($B$9+E10)/2)</f>
        <v>9.0909090909090912E-2</v>
      </c>
      <c r="I10" s="3">
        <f>(D3+D4+D5+D6+D7+D8+D9+D10)/(($B$3+E10)/2)</f>
        <v>0.192</v>
      </c>
      <c r="J10" s="3"/>
      <c r="K10" s="3"/>
    </row>
    <row r="11" spans="1:16" x14ac:dyDescent="0.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8.9552238805970144E-2</v>
      </c>
      <c r="I11" s="3">
        <f>(D3+D4+D5+D6+D7+D8+D9+D10+D11)/(($B$3+E11)/2)</f>
        <v>0.1889763779527559</v>
      </c>
      <c r="J11" s="3"/>
      <c r="K11" s="3"/>
    </row>
    <row r="12" spans="1:16" x14ac:dyDescent="0.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0.22222222222222221</v>
      </c>
      <c r="I12" s="3">
        <f>(D3+D4+D5+D6+D7+D8+D9+D10+D11+D12)/(($B$3+E12)/2)</f>
        <v>0.33613445378151263</v>
      </c>
      <c r="J12" s="3"/>
      <c r="K12" s="3"/>
    </row>
    <row r="13" spans="1:16" x14ac:dyDescent="0.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3.3333333333333333E-2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6" x14ac:dyDescent="0.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t="shared" ref="J14:J35" si="3">(D3+D4+D5+D6+D7+D8+D9+D10+D11+D12+D13+D14)/((B3+E14)/2)</f>
        <v>0.35772357723577236</v>
      </c>
      <c r="K14" s="3">
        <f t="shared" ref="K14:K20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3.0769230769230771E-2</v>
      </c>
      <c r="H15" s="3">
        <f>(D9+D10+D11+D12+D13+D14+D15)/(($B$9+E15)/2)</f>
        <v>0.26865671641791045</v>
      </c>
      <c r="I15" s="3">
        <f>D15/(($B$15+E15)/2)</f>
        <v>3.0769230769230771E-2</v>
      </c>
      <c r="J15" s="3">
        <f t="shared" si="3"/>
        <v>0.37795275590551181</v>
      </c>
      <c r="K15" s="3">
        <f t="shared" si="4"/>
        <v>3.1496062992125984E-2</v>
      </c>
      <c r="L15">
        <v>1</v>
      </c>
      <c r="M15" s="6"/>
      <c r="P15" s="6"/>
    </row>
    <row r="16" spans="1:16" x14ac:dyDescent="0.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2.9850746268656716E-2</v>
      </c>
      <c r="H16" s="3">
        <f>(D9+D10+D11+D12+D13+D14+D15+D16)/(($B$9+E16)/2)</f>
        <v>0.29850746268656714</v>
      </c>
      <c r="I16" s="3">
        <f>(D15+D16)/(($B$15+E16)/2)</f>
        <v>6.1538461538461542E-2</v>
      </c>
      <c r="J16" s="3">
        <f t="shared" si="3"/>
        <v>0.39097744360902253</v>
      </c>
      <c r="K16" s="3">
        <f t="shared" si="4"/>
        <v>6.0150375939849621E-2</v>
      </c>
      <c r="L16">
        <v>1</v>
      </c>
      <c r="M16" s="6"/>
      <c r="P16" s="6"/>
    </row>
    <row r="17" spans="1:16" x14ac:dyDescent="0.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2.9850746268656716E-2</v>
      </c>
      <c r="H17" s="3">
        <f>(D9+D10+D11+D12+D13+D14+D15+D16+D17)/(($B$9+E17)/2)</f>
        <v>0.32835820895522388</v>
      </c>
      <c r="I17" s="3">
        <f>(D15+D16+D17)/(($B$15+E17)/2)</f>
        <v>9.2307692307692313E-2</v>
      </c>
      <c r="J17" s="3">
        <f t="shared" si="3"/>
        <v>0.36923076923076925</v>
      </c>
      <c r="K17" s="3">
        <f t="shared" si="4"/>
        <v>9.2307692307692313E-2</v>
      </c>
      <c r="L17">
        <v>1</v>
      </c>
      <c r="M17" s="6"/>
      <c r="P17" s="6"/>
    </row>
    <row r="18" spans="1:16" x14ac:dyDescent="0.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6.0606060606060608E-2</v>
      </c>
      <c r="H18" s="3">
        <f>(D9+D10+D11+D12+D13+D14+D15+D16+D17+D18)/(($B$9+E18)/2)</f>
        <v>0.39393939393939392</v>
      </c>
      <c r="I18" s="3">
        <f>(D15+D16+D17+D18)/(($B$15+E18)/2)</f>
        <v>0.15625</v>
      </c>
      <c r="J18" s="3">
        <f t="shared" si="3"/>
        <v>0.43076923076923079</v>
      </c>
      <c r="K18" s="3">
        <f t="shared" si="4"/>
        <v>0.15384615384615385</v>
      </c>
      <c r="L18">
        <v>2</v>
      </c>
      <c r="M18" s="6"/>
      <c r="P18" s="6"/>
    </row>
    <row r="19" spans="1:16" x14ac:dyDescent="0.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0.38805970149253732</v>
      </c>
      <c r="I19" s="3">
        <f>(D15+D16+D17+D18+D19)/(($B$15+E19)/2)</f>
        <v>0.15384615384615385</v>
      </c>
      <c r="J19" s="3">
        <f t="shared" si="3"/>
        <v>0.39393939393939392</v>
      </c>
      <c r="K19" s="3">
        <f t="shared" si="4"/>
        <v>0.15151515151515152</v>
      </c>
      <c r="L19">
        <v>0</v>
      </c>
      <c r="M19" s="6"/>
    </row>
    <row r="20" spans="1:16" x14ac:dyDescent="0.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0.58064516129032262</v>
      </c>
      <c r="I20" s="3">
        <f>(D15+D16+D17+D18+D19+D20)/(($B$15+E20)/2)</f>
        <v>0.33333333333333331</v>
      </c>
      <c r="J20" s="3">
        <f t="shared" si="3"/>
        <v>0.58064516129032262</v>
      </c>
      <c r="K20" s="3">
        <f t="shared" si="4"/>
        <v>0.32258064516129031</v>
      </c>
      <c r="L20">
        <v>5</v>
      </c>
      <c r="M20" s="6"/>
    </row>
    <row r="21" spans="1:16" x14ac:dyDescent="0.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t="shared" ref="K21:K50" si="5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x14ac:dyDescent="0.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3.0769230769230771E-2</v>
      </c>
      <c r="H22" s="3">
        <f>(D21+D22)/(($B$21+E22)/2)</f>
        <v>3.2520325203252036E-2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x14ac:dyDescent="0.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6.1538461538461542E-2</v>
      </c>
      <c r="H23" s="3">
        <f>(D21+D22+D23)/(($B$21+E23)/2)</f>
        <v>9.9173553719008267E-2</v>
      </c>
      <c r="I23" s="3">
        <f>(D15+D16+D17+D18+D19+D20+D21+D22+D23)/(($B$15+E23)/2)</f>
        <v>0.40944881889763779</v>
      </c>
      <c r="J23" s="3">
        <f t="shared" si="3"/>
        <v>0.54961832061068705</v>
      </c>
      <c r="K23" s="3">
        <f t="shared" si="5"/>
        <v>0.39694656488549618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6.25E-2</v>
      </c>
      <c r="H24" s="3">
        <f>(D21+D22+D23+D24)/(($B$21+E24)/2)</f>
        <v>0.16528925619834711</v>
      </c>
      <c r="I24" s="3">
        <f>(D15+D16+D17+D18+D19+D20+D21+D22+D23+D24)/(($B$15+E24)/2)</f>
        <v>0.47244094488188976</v>
      </c>
      <c r="J24" s="3">
        <f t="shared" si="3"/>
        <v>0.52032520325203258</v>
      </c>
      <c r="K24" s="3">
        <f t="shared" si="5"/>
        <v>0.48780487804878048</v>
      </c>
      <c r="L24">
        <v>2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6.25E-2</v>
      </c>
      <c r="H25" s="3">
        <f>(D21+D22+D23+D24+D25)/(($B$21+E25)/2)</f>
        <v>0.23140495867768596</v>
      </c>
      <c r="I25" s="3">
        <f>(D15+D16+D17+D18+D19+D20+D21+D22+D23+D24+D25)/(($B$15+E25)/2)</f>
        <v>0.53543307086614178</v>
      </c>
      <c r="J25" s="3">
        <f t="shared" si="3"/>
        <v>0.54400000000000004</v>
      </c>
      <c r="K25" s="3">
        <f t="shared" si="5"/>
        <v>0.54400000000000004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0.52713178294573648</v>
      </c>
      <c r="J26" s="3">
        <f t="shared" si="3"/>
        <v>0.52713178294573648</v>
      </c>
      <c r="K26" s="3">
        <f t="shared" si="5"/>
        <v>0.52713178294573648</v>
      </c>
      <c r="L26">
        <v>0</v>
      </c>
      <c r="M26" s="6"/>
    </row>
    <row r="27" spans="1:16" x14ac:dyDescent="0.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9.2307692307692313E-2</v>
      </c>
      <c r="H27" s="3">
        <f>(D21+D22+D23+D24+D25+D26+D27)/(($B$21+E27)/2)</f>
        <v>0.32520325203252032</v>
      </c>
      <c r="I27" s="3">
        <f>D27/(($B$27+E27)/2)</f>
        <v>9.2307692307692313E-2</v>
      </c>
      <c r="J27" s="3">
        <f t="shared" si="3"/>
        <v>0.5714285714285714</v>
      </c>
      <c r="K27" s="3">
        <f t="shared" si="5"/>
        <v>0.54135338345864659</v>
      </c>
      <c r="L27">
        <v>2</v>
      </c>
      <c r="M27" s="6">
        <v>1</v>
      </c>
      <c r="P27" s="6"/>
    </row>
    <row r="28" spans="1:16" x14ac:dyDescent="0.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8.8235294117647065E-2</v>
      </c>
      <c r="J28" s="3">
        <f t="shared" si="3"/>
        <v>0.51798561151079137</v>
      </c>
      <c r="K28" s="3">
        <f t="shared" si="5"/>
        <v>0.48920863309352519</v>
      </c>
      <c r="L28">
        <v>0</v>
      </c>
      <c r="M28" s="6"/>
    </row>
    <row r="29" spans="1:16" x14ac:dyDescent="0.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5.6338028169014086E-2</v>
      </c>
      <c r="H29" s="3">
        <f>(D21+D22+D23+D24+D25+D26+D27+D28+D29)/(($B$21+E29)/2)</f>
        <v>0.37795275590551181</v>
      </c>
      <c r="I29" s="3">
        <f>(D27+D28+D29)/(($B$27+E29)/2)</f>
        <v>0.14925373134328357</v>
      </c>
      <c r="J29" s="3">
        <f t="shared" si="3"/>
        <v>0.55474452554744524</v>
      </c>
      <c r="K29" s="3">
        <f t="shared" si="5"/>
        <v>0.52554744525547448</v>
      </c>
      <c r="L29">
        <v>2</v>
      </c>
      <c r="M29" s="6"/>
      <c r="P29" s="6"/>
    </row>
    <row r="30" spans="1:16" x14ac:dyDescent="0.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0.62608695652173918</v>
      </c>
      <c r="I30" s="3">
        <f>(D27+D28+D29+D30)/(($B$27+E30)/2)</f>
        <v>0.36065573770491804</v>
      </c>
      <c r="J30" s="3">
        <f t="shared" si="3"/>
        <v>0.74796747967479671</v>
      </c>
      <c r="K30" s="3">
        <f t="shared" si="5"/>
        <v>0.68292682926829273</v>
      </c>
      <c r="L30">
        <v>5</v>
      </c>
      <c r="M30" s="6">
        <v>1</v>
      </c>
      <c r="P30" s="6"/>
    </row>
    <row r="31" spans="1:16" x14ac:dyDescent="0.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3.3898305084745763E-2</v>
      </c>
      <c r="H31" s="3">
        <f>(D21+D22+D23+D24+D25+D26+D27+D28+D29+D30+D31)/(($B$21+E31)/2)</f>
        <v>0.6495726495726496</v>
      </c>
      <c r="I31" s="3">
        <f>(D27+D28+D29+D30+D31)/(($B$27+E31)/2)</f>
        <v>0.38709677419354838</v>
      </c>
      <c r="J31" s="3">
        <f t="shared" si="3"/>
        <v>0.75590551181102361</v>
      </c>
      <c r="K31" s="3">
        <f t="shared" si="5"/>
        <v>0.69291338582677164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6.8965517241379309E-2</v>
      </c>
      <c r="H32" s="3">
        <f>(D21+D22+D23+D24+D25+D26+D27+D28+D29+D30+D31+D32)/(($B$21+E32)/2)</f>
        <v>0.74336283185840712</v>
      </c>
      <c r="I32" s="3">
        <f>(D27+D28+D29+D30+D31+D32)/(($B$27+E32)/2)</f>
        <v>0.46666666666666667</v>
      </c>
      <c r="J32" s="3">
        <f t="shared" si="3"/>
        <v>0.74336283185840712</v>
      </c>
      <c r="K32" s="3">
        <f t="shared" si="5"/>
        <v>0.67256637168141598</v>
      </c>
      <c r="L32">
        <v>2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3.5714285714285712E-2</v>
      </c>
      <c r="H33" s="3">
        <f>(D33)/(($B$33+E33)/2)</f>
        <v>3.5714285714285712E-2</v>
      </c>
      <c r="I33" s="3">
        <f>(D27+D28+D29+D30+D31+D32+D33)/(($B$27+E33)/2)</f>
        <v>0.5</v>
      </c>
      <c r="J33" s="3">
        <f t="shared" si="3"/>
        <v>0.73333333333333328</v>
      </c>
      <c r="K33" s="3">
        <f t="shared" si="5"/>
        <v>0.66666666666666663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6.7796610169491525E-2</v>
      </c>
      <c r="H34" s="3">
        <f>(D33+D34)/(($B$33+E34)/2)</f>
        <v>0.10169491525423729</v>
      </c>
      <c r="I34" s="3">
        <f>(D27+D28+D29+D30+D31+D32+D33+D34)/(($B$27+E34)/2)</f>
        <v>0.53968253968253965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x14ac:dyDescent="0.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0.65573770491803274</v>
      </c>
      <c r="J35" s="3">
        <f t="shared" si="3"/>
        <v>0.78688524590163933</v>
      </c>
      <c r="K35" s="3">
        <f t="shared" si="5"/>
        <v>0.72131147540983609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2</v>
      </c>
      <c r="D36">
        <v>1</v>
      </c>
      <c r="E36">
        <f t="shared" ref="E36:E86" si="6">B36+C36-D36</f>
        <v>30</v>
      </c>
      <c r="F36" s="5">
        <f t="shared" ref="F36:F86" si="7">C36-D36</f>
        <v>1</v>
      </c>
      <c r="G36" s="3">
        <f t="shared" ref="G36:G86" si="8">D36/((B36+E36)/2)</f>
        <v>3.3898305084745763E-2</v>
      </c>
      <c r="H36" s="3">
        <f>(D33+D34+D35+D36)/(($B$33+E36)/2)</f>
        <v>0.2413793103448276</v>
      </c>
      <c r="I36" s="3">
        <f>(D27+D28+D29+D30+D31+D32+D33+D34+D35+D36)/(($B$27+E36)/2)</f>
        <v>0.67741935483870963</v>
      </c>
      <c r="J36" s="3">
        <f>(D25+D26+D27+D28+D29+D30+D31+D32+D33+D34+D35+D36)/((B25+E36)/2)</f>
        <v>0.74193548387096775</v>
      </c>
      <c r="K36" s="3">
        <f t="shared" si="5"/>
        <v>0.67741935483870963</v>
      </c>
      <c r="L36">
        <v>1</v>
      </c>
      <c r="P36" s="6"/>
    </row>
    <row r="37" spans="1:16" x14ac:dyDescent="0.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6.3492063492063489E-2</v>
      </c>
      <c r="H37" s="3">
        <f>(D33+D34+D35+D36+D37)/(($B$33+E37)/2)</f>
        <v>0.29508196721311475</v>
      </c>
      <c r="I37" s="3">
        <f>(D27+D28+D29+D30+D31+D32+D33+D34+D35+D36+D37)/(($B$27+E37)/2)</f>
        <v>0.70769230769230773</v>
      </c>
      <c r="J37" s="3">
        <f>(D26+D27+D28+D29+D30+D31+D32+D33+D34+D35+D36+D37)/((B26+E37)/2)</f>
        <v>0.70769230769230773</v>
      </c>
      <c r="K37" s="3">
        <f t="shared" si="5"/>
        <v>0.61538461538461542</v>
      </c>
      <c r="L37">
        <v>1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0.84848484848484851</v>
      </c>
      <c r="J38" s="3">
        <f>(D27+D28+D29+D30+D31+D32+D33+D34+D35+D36+D37+D38)/((B27+E38)/2)</f>
        <v>0.84848484848484851</v>
      </c>
      <c r="K38" s="3">
        <f t="shared" si="5"/>
        <v>0.72727272727272729</v>
      </c>
      <c r="L38">
        <v>4</v>
      </c>
      <c r="M38">
        <v>1</v>
      </c>
      <c r="P38" s="6"/>
    </row>
    <row r="39" spans="1:16" x14ac:dyDescent="0.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5.7142857142857141E-2</v>
      </c>
      <c r="H39" s="3">
        <f>(D33+D34+D35+D36+D37+D38+D39)/(($B$33+E39)/2)</f>
        <v>0.5</v>
      </c>
      <c r="I39" s="3">
        <f>D39/(($B$39+E39)/2)</f>
        <v>5.7142857142857141E-2</v>
      </c>
      <c r="J39" s="3">
        <f t="shared" ref="J39:J53" si="9">(D28+D29+D30+D31+D32+D33+D34+D35+D36+D37+D38+D39)/((B28+E39)/2)</f>
        <v>0.78260869565217395</v>
      </c>
      <c r="K39" s="3">
        <f t="shared" si="5"/>
        <v>0.69565217391304346</v>
      </c>
      <c r="L39">
        <v>2</v>
      </c>
      <c r="P39" s="6"/>
    </row>
    <row r="40" spans="1:16" x14ac:dyDescent="0.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2.7397260273972601E-2</v>
      </c>
      <c r="H40" s="3">
        <f>(D33+D34+D35+D36+D37+D38+D39+D40)/(($B$33+E40)/2)</f>
        <v>0.52307692307692311</v>
      </c>
      <c r="I40" s="3">
        <f>(D39+D40)/(($B$39+E40)/2)</f>
        <v>8.4507042253521125E-2</v>
      </c>
      <c r="J40" s="3">
        <f t="shared" si="9"/>
        <v>0.76712328767123283</v>
      </c>
      <c r="K40" s="3">
        <f t="shared" si="5"/>
        <v>0.68493150684931503</v>
      </c>
      <c r="L40">
        <v>1</v>
      </c>
      <c r="P40" s="6"/>
    </row>
    <row r="41" spans="1:16" x14ac:dyDescent="0.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8.4507042253521125E-2</v>
      </c>
      <c r="H41" s="3">
        <f>(D33+D34+D35+D36+D37+D38+D39+D40+D41)/(($B$33+E41)/2)</f>
        <v>0.64516129032258063</v>
      </c>
      <c r="I41" s="3">
        <f>(D39+D40+D41)/(($B$39+E41)/2)</f>
        <v>0.17647058823529413</v>
      </c>
      <c r="J41" s="3">
        <f t="shared" si="9"/>
        <v>0.84057971014492749</v>
      </c>
      <c r="K41" s="3">
        <f t="shared" si="5"/>
        <v>0.75362318840579712</v>
      </c>
      <c r="L41">
        <v>3</v>
      </c>
      <c r="P41" s="6"/>
    </row>
    <row r="42" spans="1:16" x14ac:dyDescent="0.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2.8985507246376812E-2</v>
      </c>
      <c r="H42" s="3">
        <f>(D33+D34+D35+D36+D37+D38+D39+D40+D41+D42)/(($B$33+E42)/2)</f>
        <v>0.66666666666666663</v>
      </c>
      <c r="I42" s="3">
        <f>(D39+D40+D41+D42)/(($B$39+E42)/2)</f>
        <v>0.20289855072463769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x14ac:dyDescent="0.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8.9552238805970144E-2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0.83870967741935487</v>
      </c>
      <c r="K43" s="3">
        <f t="shared" si="5"/>
        <v>0.70967741935483875</v>
      </c>
      <c r="L43">
        <v>1</v>
      </c>
      <c r="M43">
        <v>2</v>
      </c>
      <c r="P43" s="6"/>
    </row>
    <row r="44" spans="1:16" x14ac:dyDescent="0.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3.1746031746031744E-2</v>
      </c>
      <c r="H44" s="3">
        <f>(D33+D34+D35+D36+D37+D38+D39+D40+D41+D42+D43+D44)/(($B$33+E44)/2)</f>
        <v>0.84745762711864403</v>
      </c>
      <c r="I44" s="3">
        <f>(D39+D40+D41+D42+D43+D44)/(($B$39+E44)/2)</f>
        <v>0.33846153846153848</v>
      </c>
      <c r="J44" s="3">
        <f t="shared" si="9"/>
        <v>0.84745762711864403</v>
      </c>
      <c r="K44" s="3">
        <f t="shared" si="5"/>
        <v>0.71186440677966101</v>
      </c>
      <c r="L44">
        <v>1</v>
      </c>
      <c r="P44" s="6"/>
    </row>
    <row r="45" spans="1:16" x14ac:dyDescent="0.2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0.76190476190476186</v>
      </c>
      <c r="K45" s="3">
        <f t="shared" si="5"/>
        <v>0.63492063492063489</v>
      </c>
      <c r="L45">
        <v>0</v>
      </c>
    </row>
    <row r="46" spans="1:16" x14ac:dyDescent="0.2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2.8985507246376812E-2</v>
      </c>
      <c r="H46" s="3">
        <f>(D45+D46)/(($B$45+E46)/2)</f>
        <v>3.0769230769230771E-2</v>
      </c>
      <c r="I46" s="3">
        <f>(D39+D40+D41+D42+D43+D44+D45+D46)/(($B$39+E46)/2)</f>
        <v>0.35294117647058826</v>
      </c>
      <c r="J46" s="3">
        <f t="shared" si="9"/>
        <v>0.70769230769230773</v>
      </c>
      <c r="K46" s="3">
        <f t="shared" si="5"/>
        <v>0.58461538461538465</v>
      </c>
      <c r="L46">
        <v>1</v>
      </c>
      <c r="P46" s="6"/>
    </row>
    <row r="47" spans="1:16" x14ac:dyDescent="0.2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0.78688524590163933</v>
      </c>
      <c r="K47" s="3">
        <f t="shared" si="5"/>
        <v>0.65573770491803274</v>
      </c>
      <c r="L47">
        <v>4</v>
      </c>
      <c r="P47" s="6"/>
    </row>
    <row r="48" spans="1:16" x14ac:dyDescent="0.2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6.25E-2</v>
      </c>
      <c r="H48" s="3">
        <f>(D45+D46+D47+D48)/(($B$45+E48)/2)</f>
        <v>0.22222222222222221</v>
      </c>
      <c r="I48" s="3">
        <f>(D39+D40+D41+D42+D43+D44+D45+D46+D47+D48)/(($B$39+E48)/2)</f>
        <v>0.54545454545454541</v>
      </c>
      <c r="J48" s="3">
        <f t="shared" si="9"/>
        <v>0.80645161290322576</v>
      </c>
      <c r="K48" s="3">
        <f t="shared" si="5"/>
        <v>0.67741935483870963</v>
      </c>
      <c r="L48">
        <v>2</v>
      </c>
      <c r="P48" s="6"/>
    </row>
    <row r="49" spans="1:16" x14ac:dyDescent="0.2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6.3492063492063489E-2</v>
      </c>
      <c r="H49" s="3">
        <f>(D45+D46+D47+D48+D49)/(($B$45+E49)/2)</f>
        <v>0.29032258064516131</v>
      </c>
      <c r="I49" s="3">
        <f>(D39+D40+D41+D42+D43+D44+D45+D46+D47+D48+D49)/(($B$39+E49)/2)</f>
        <v>0.61538461538461542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x14ac:dyDescent="0.2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6.6666666666666666E-2</v>
      </c>
      <c r="H50" s="3">
        <f>(D45+D46+D47+D48+D49+D50)/(($B$45+E50)/2)</f>
        <v>0.36666666666666664</v>
      </c>
      <c r="I50" s="3">
        <f>(D39+D40+D41+D42+D43+D44+D45+D46+D47+D48+D49+D50)/(($B$39+E50)/2)</f>
        <v>0.69841269841269837</v>
      </c>
      <c r="J50" s="3">
        <f t="shared" si="9"/>
        <v>0.69841269841269837</v>
      </c>
      <c r="K50" s="3">
        <f t="shared" si="5"/>
        <v>0.63492063492063489</v>
      </c>
      <c r="L50">
        <v>2</v>
      </c>
      <c r="P50" s="6"/>
    </row>
    <row r="51" spans="1:16" x14ac:dyDescent="0.2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3.3898305084745763E-2</v>
      </c>
      <c r="H51" s="3">
        <f>(D45+D46+D47+D48+D49+D50+D51)/(($B$45+E51)/2)</f>
        <v>0.38709677419354838</v>
      </c>
      <c r="I51" s="3">
        <f>D51/(($B$51+E51)/2)</f>
        <v>3.3898305084745763E-2</v>
      </c>
      <c r="J51" s="3">
        <f t="shared" si="9"/>
        <v>0.62686567164179108</v>
      </c>
      <c r="K51" s="3">
        <f t="shared" ref="K51:K56" si="10">((L40-O40)+(L41-O41)+(L42-O42)+(L43-O43)+(L44-O44)+(L45-O45)+(L46-O46)+(L47-O47)+(L48-O48)+(L49-O49)+(L50-O50)+(L51-O51))/((B40+E51)/2)</f>
        <v>0.56716417910447758</v>
      </c>
      <c r="L51">
        <v>1</v>
      </c>
      <c r="P51" s="6"/>
    </row>
    <row r="52" spans="1:16" s="11" customFormat="1" x14ac:dyDescent="0.2">
      <c r="A52" s="10">
        <v>42948</v>
      </c>
      <c r="B52" s="11">
        <v>31</v>
      </c>
      <c r="C52" s="11">
        <v>1</v>
      </c>
      <c r="D52" s="11">
        <v>2</v>
      </c>
      <c r="E52" s="11">
        <f t="shared" si="6"/>
        <v>30</v>
      </c>
      <c r="F52" s="12">
        <f t="shared" si="7"/>
        <v>-1</v>
      </c>
      <c r="G52" s="13">
        <f t="shared" si="8"/>
        <v>6.5573770491803282E-2</v>
      </c>
      <c r="H52" s="13">
        <f>(D45+D46+D47+D48+D49+D50+D51+D52)/(($B$45+E52)/2)</f>
        <v>0.45901639344262296</v>
      </c>
      <c r="I52" s="13">
        <f>(D51+D52)/(($B$51+E52)/2)</f>
        <v>0.10344827586206896</v>
      </c>
      <c r="J52" s="13">
        <f t="shared" si="9"/>
        <v>0.65671641791044777</v>
      </c>
      <c r="K52" s="13">
        <f t="shared" si="10"/>
        <v>0.56716417910447758</v>
      </c>
      <c r="L52" s="11">
        <v>1</v>
      </c>
      <c r="M52" s="11">
        <v>1</v>
      </c>
    </row>
    <row r="53" spans="1:16" x14ac:dyDescent="0.2">
      <c r="A53" s="2">
        <v>42979</v>
      </c>
      <c r="E53">
        <f t="shared" si="6"/>
        <v>0</v>
      </c>
      <c r="F53" s="5">
        <f t="shared" si="7"/>
        <v>0</v>
      </c>
      <c r="G53" s="3" t="e">
        <f t="shared" si="8"/>
        <v>#DIV/0!</v>
      </c>
      <c r="H53" s="3">
        <f>(D45+D46+D47+D48+D49+D50+D51+D52+D53)/(($B$45+E53)/2)</f>
        <v>0.90322580645161288</v>
      </c>
      <c r="I53" s="3">
        <f>(D51+D52+D53)/(($B$51+E53)/2)</f>
        <v>0.21428571428571427</v>
      </c>
      <c r="J53" s="3">
        <f t="shared" si="9"/>
        <v>1.1176470588235294</v>
      </c>
      <c r="K53" s="3">
        <f t="shared" si="10"/>
        <v>0.94117647058823528</v>
      </c>
    </row>
    <row r="54" spans="1:16" x14ac:dyDescent="0.2">
      <c r="A54" s="2">
        <v>43009</v>
      </c>
      <c r="E54">
        <f t="shared" si="6"/>
        <v>0</v>
      </c>
      <c r="F54" s="5">
        <f t="shared" si="7"/>
        <v>0</v>
      </c>
      <c r="G54" s="3" t="e">
        <f t="shared" si="8"/>
        <v>#DIV/0!</v>
      </c>
      <c r="H54" s="3">
        <f>(D45+D46+D47+D48+D49+D50+D51+D52+D53+D54)/(($B$45+E54)/2)</f>
        <v>0.90322580645161288</v>
      </c>
      <c r="I54" s="3">
        <f>(D51+D52+D53+D54)/(($B$51+E54)/2)</f>
        <v>0.21428571428571427</v>
      </c>
      <c r="J54" s="3">
        <f t="shared" ref="J54:J68" si="11">(D43+D44+D45+D46+D47+D48+D49+D50+D51+D52+D53+D54)/((B43+E54)/2)</f>
        <v>1.0285714285714285</v>
      </c>
      <c r="K54" s="3">
        <f t="shared" si="10"/>
        <v>0.8571428571428571</v>
      </c>
    </row>
    <row r="55" spans="1:16" x14ac:dyDescent="0.2">
      <c r="A55" s="2">
        <v>43040</v>
      </c>
      <c r="E55">
        <f t="shared" si="6"/>
        <v>0</v>
      </c>
      <c r="F55" s="5">
        <f t="shared" si="7"/>
        <v>0</v>
      </c>
      <c r="G55" s="3" t="e">
        <f t="shared" si="8"/>
        <v>#DIV/0!</v>
      </c>
      <c r="H55" s="3">
        <f>(D45+D46+D47+D48+D49+D50+D51+D52+D53+D54+D55)/(($B$45+E55)/2)</f>
        <v>0.90322580645161288</v>
      </c>
      <c r="I55" s="3">
        <f>(D51+D52+D53+D54+D55)/(($B$51+E55)/2)</f>
        <v>0.21428571428571427</v>
      </c>
      <c r="J55" s="3">
        <f t="shared" si="11"/>
        <v>0.9375</v>
      </c>
      <c r="K55" s="3">
        <f t="shared" si="10"/>
        <v>0.875</v>
      </c>
    </row>
    <row r="56" spans="1:16" x14ac:dyDescent="0.2">
      <c r="A56" s="2">
        <v>43070</v>
      </c>
      <c r="E56">
        <f t="shared" si="6"/>
        <v>0</v>
      </c>
      <c r="F56" s="5">
        <f t="shared" si="7"/>
        <v>0</v>
      </c>
      <c r="G56" s="3" t="e">
        <f t="shared" si="8"/>
        <v>#DIV/0!</v>
      </c>
      <c r="H56" s="3">
        <f>(D45+D46+D47+D48+D49+D50+D51+D52+D53+D54+D55+D56)/(($B$45+E56)/2)</f>
        <v>0.90322580645161288</v>
      </c>
      <c r="I56" s="3">
        <f>(D51+D52+D53+D54+D55+D56)/(($B$51+E56)/2)</f>
        <v>0.21428571428571427</v>
      </c>
      <c r="J56" s="3">
        <f t="shared" si="11"/>
        <v>0.90322580645161288</v>
      </c>
      <c r="K56" s="3">
        <f t="shared" si="10"/>
        <v>0.83870967741935487</v>
      </c>
    </row>
    <row r="57" spans="1:16" x14ac:dyDescent="0.2">
      <c r="A57" s="2">
        <v>43101</v>
      </c>
      <c r="E57">
        <f t="shared" si="6"/>
        <v>0</v>
      </c>
      <c r="F57" s="5">
        <f t="shared" si="7"/>
        <v>0</v>
      </c>
      <c r="G57" s="3" t="e">
        <f t="shared" si="8"/>
        <v>#DIV/0!</v>
      </c>
      <c r="H57" s="3" t="e">
        <f>(D57)/(($B$57+E57)/2)</f>
        <v>#DIV/0!</v>
      </c>
      <c r="I57" s="3">
        <f>(D51+D52+D53+D54+D55+D56+D57)/(($B$51+E57)/2)</f>
        <v>0.21428571428571427</v>
      </c>
      <c r="J57" s="3">
        <f t="shared" si="11"/>
        <v>0.8</v>
      </c>
      <c r="K57" s="3">
        <f t="shared" ref="K57:K68" si="12">((L46-O46)+(L47-O47)+(L48-O48)+(L49-O49)+(L50-O50)+(L51-O51)+(L52-O52)+(L53-O53)+(L54-O54)+(L55-O55)+(L56-O56)+(L57-O57))/((B46+E57)/2)</f>
        <v>0.74285714285714288</v>
      </c>
    </row>
    <row r="58" spans="1:16" x14ac:dyDescent="0.2">
      <c r="A58" s="2">
        <v>43132</v>
      </c>
      <c r="E58">
        <f t="shared" si="6"/>
        <v>0</v>
      </c>
      <c r="F58" s="5">
        <f t="shared" si="7"/>
        <v>0</v>
      </c>
      <c r="G58" s="3" t="e">
        <f t="shared" si="8"/>
        <v>#DIV/0!</v>
      </c>
      <c r="H58" s="3" t="e">
        <f>(D57+D58)/(($B$57+E58)/2)</f>
        <v>#DIV/0!</v>
      </c>
      <c r="I58" s="3">
        <f>(D51+D52+D53+D54+D55+D56+D57+D58)/(($B$51+E58)/2)</f>
        <v>0.21428571428571427</v>
      </c>
      <c r="J58" s="3">
        <f t="shared" si="11"/>
        <v>0.76470588235294112</v>
      </c>
      <c r="K58" s="3">
        <f t="shared" si="12"/>
        <v>0.70588235294117652</v>
      </c>
    </row>
    <row r="59" spans="1:16" x14ac:dyDescent="0.2">
      <c r="A59" s="2">
        <v>43160</v>
      </c>
      <c r="E59">
        <f t="shared" si="6"/>
        <v>0</v>
      </c>
      <c r="F59" s="5">
        <f t="shared" si="7"/>
        <v>0</v>
      </c>
      <c r="G59" s="3" t="e">
        <f t="shared" si="8"/>
        <v>#DIV/0!</v>
      </c>
      <c r="H59" s="3" t="e">
        <f>(D57+D58+D59)/(($B$57+E59)/2)</f>
        <v>#DIV/0!</v>
      </c>
      <c r="I59" s="3">
        <f>(D51+D52+D53+D54+D55+D56+D57+D58+D59)/(($B$51+E59)/2)</f>
        <v>0.21428571428571427</v>
      </c>
      <c r="J59" s="3">
        <f t="shared" si="11"/>
        <v>0.5625</v>
      </c>
      <c r="K59" s="3">
        <f t="shared" si="12"/>
        <v>0.5</v>
      </c>
    </row>
    <row r="60" spans="1:16" x14ac:dyDescent="0.2">
      <c r="A60" s="2">
        <v>43191</v>
      </c>
      <c r="E60">
        <f t="shared" si="6"/>
        <v>0</v>
      </c>
      <c r="F60" s="5">
        <f t="shared" si="7"/>
        <v>0</v>
      </c>
      <c r="G60" s="3" t="e">
        <f t="shared" si="8"/>
        <v>#DIV/0!</v>
      </c>
      <c r="H60" s="3" t="e">
        <f>(D57+D58+D59+D60)/(($B$57+E60)/2)</f>
        <v>#DIV/0!</v>
      </c>
      <c r="I60" s="3">
        <f>(D51+D52+D53+D54+D55+D56+D57+D58+D59+D60)/(($B$51+E60)/2)</f>
        <v>0.21428571428571427</v>
      </c>
      <c r="J60" s="3">
        <f t="shared" si="11"/>
        <v>0.4375</v>
      </c>
      <c r="K60" s="3">
        <f t="shared" si="12"/>
        <v>0.375</v>
      </c>
    </row>
    <row r="61" spans="1:16" x14ac:dyDescent="0.2">
      <c r="A61" s="2">
        <v>43221</v>
      </c>
      <c r="E61">
        <f t="shared" si="6"/>
        <v>0</v>
      </c>
      <c r="F61" s="5">
        <f t="shared" si="7"/>
        <v>0</v>
      </c>
      <c r="G61" s="3" t="e">
        <f t="shared" si="8"/>
        <v>#DIV/0!</v>
      </c>
      <c r="H61" s="3" t="e">
        <f>(D57+D58+D59+D60+D61)/(($B$57+E61)/2)</f>
        <v>#DIV/0!</v>
      </c>
      <c r="I61" s="3">
        <f>(D51+D52+D53+D54+D55+D56+D57+D58+D59+D60+D61)/(($B$51+E61)/2)</f>
        <v>0.21428571428571427</v>
      </c>
      <c r="J61" s="3">
        <f t="shared" si="11"/>
        <v>0.32258064516129031</v>
      </c>
      <c r="K61" s="3">
        <f t="shared" si="12"/>
        <v>0.25806451612903225</v>
      </c>
    </row>
    <row r="62" spans="1:16" x14ac:dyDescent="0.2">
      <c r="A62" s="2">
        <v>43252</v>
      </c>
      <c r="E62">
        <f t="shared" si="6"/>
        <v>0</v>
      </c>
      <c r="F62" s="5">
        <f t="shared" si="7"/>
        <v>0</v>
      </c>
      <c r="G62" s="3" t="e">
        <f t="shared" si="8"/>
        <v>#DIV/0!</v>
      </c>
      <c r="H62" s="3" t="e">
        <f>(D57+D58+D59+D60+D61+D62)/(($B$57+E62)/2)</f>
        <v>#DIV/0!</v>
      </c>
      <c r="I62" s="3">
        <f>(D51+D52+D53+D54+D55+D56+D57+D58+D59+D60+D61+D62)/(($B$51+E62)/2)</f>
        <v>0.21428571428571427</v>
      </c>
      <c r="J62" s="3">
        <f t="shared" si="11"/>
        <v>0.21428571428571427</v>
      </c>
      <c r="K62" s="3">
        <f t="shared" si="12"/>
        <v>0.14285714285714285</v>
      </c>
    </row>
    <row r="63" spans="1:16" x14ac:dyDescent="0.2">
      <c r="A63" s="2">
        <v>43282</v>
      </c>
      <c r="E63">
        <f t="shared" si="6"/>
        <v>0</v>
      </c>
      <c r="F63" s="5">
        <f t="shared" si="7"/>
        <v>0</v>
      </c>
      <c r="G63" s="3" t="e">
        <f t="shared" si="8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11"/>
        <v>0.12903225806451613</v>
      </c>
      <c r="K63" s="3">
        <f t="shared" si="12"/>
        <v>6.4516129032258063E-2</v>
      </c>
    </row>
    <row r="64" spans="1:16" x14ac:dyDescent="0.2">
      <c r="A64" s="2">
        <v>43313</v>
      </c>
      <c r="E64">
        <f t="shared" si="6"/>
        <v>0</v>
      </c>
      <c r="F64" s="5">
        <f t="shared" si="7"/>
        <v>0</v>
      </c>
      <c r="G64" s="3" t="e">
        <f t="shared" si="8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11"/>
        <v>#DIV/0!</v>
      </c>
      <c r="K64" s="3" t="e">
        <f t="shared" si="12"/>
        <v>#DIV/0!</v>
      </c>
    </row>
    <row r="65" spans="1:11" x14ac:dyDescent="0.2">
      <c r="A65" s="2">
        <v>43344</v>
      </c>
      <c r="E65">
        <f t="shared" si="6"/>
        <v>0</v>
      </c>
      <c r="F65" s="5">
        <f t="shared" si="7"/>
        <v>0</v>
      </c>
      <c r="G65" s="3" t="e">
        <f t="shared" si="8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11"/>
        <v>#DIV/0!</v>
      </c>
      <c r="K65" s="3" t="e">
        <f t="shared" si="12"/>
        <v>#DIV/0!</v>
      </c>
    </row>
    <row r="66" spans="1:11" x14ac:dyDescent="0.2">
      <c r="A66" s="2">
        <v>43374</v>
      </c>
      <c r="E66">
        <f t="shared" si="6"/>
        <v>0</v>
      </c>
      <c r="F66" s="5">
        <f t="shared" si="7"/>
        <v>0</v>
      </c>
      <c r="G66" s="3" t="e">
        <f t="shared" si="8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11"/>
        <v>#DIV/0!</v>
      </c>
      <c r="K66" s="3" t="e">
        <f t="shared" si="12"/>
        <v>#DIV/0!</v>
      </c>
    </row>
    <row r="67" spans="1:11" x14ac:dyDescent="0.2">
      <c r="A67" s="2">
        <v>43405</v>
      </c>
      <c r="E67">
        <f t="shared" si="6"/>
        <v>0</v>
      </c>
      <c r="F67" s="5">
        <f t="shared" si="7"/>
        <v>0</v>
      </c>
      <c r="G67" s="3" t="e">
        <f t="shared" si="8"/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11"/>
        <v>#DIV/0!</v>
      </c>
      <c r="K67" s="3" t="e">
        <f t="shared" si="12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11"/>
        <v>#DIV/0!</v>
      </c>
      <c r="K68" s="3" t="e">
        <f t="shared" si="12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ref="J69:J74" si="13">(D58+D59+D60+D61+D62+D63+D64+D65+D66+D67+D68+D69)/((B58+E69)/2)</f>
        <v>#DIV/0!</v>
      </c>
      <c r="K69" s="3" t="e">
        <f t="shared" ref="K69:K74" si="14">((L58-O58)+(L59-O59)+(L60-O60)+(L61-O61)+(L62-O62)+(L63-O63)+(L64-O64)+(L65-O65)+(L66-O66)+(L67-O67)+(L68-O68)+(L69-O69))/((B58+E69)/2)</f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13"/>
        <v>#DIV/0!</v>
      </c>
      <c r="K70" s="3" t="e">
        <f t="shared" si="1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13"/>
        <v>#DIV/0!</v>
      </c>
      <c r="K71" s="3" t="e">
        <f t="shared" si="1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13"/>
        <v>#DIV/0!</v>
      </c>
      <c r="K72" s="3" t="e">
        <f t="shared" si="1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13"/>
        <v>#DIV/0!</v>
      </c>
      <c r="K73" s="3" t="e">
        <f t="shared" si="1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13"/>
        <v>#DIV/0!</v>
      </c>
      <c r="K74" s="3" t="e">
        <f t="shared" si="1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ref="J75:J80" si="15">(D64+D65+D66+D67+D68+D69+D70+D71+D72+D73+D74+D75)/((B64+E75)/2)</f>
        <v>#DIV/0!</v>
      </c>
      <c r="K75" s="3" t="e">
        <f t="shared" ref="K75:K80" si="16">((L64-O64)+(L65-O65)+(L66-O66)+(L67-O67)+(L68-O68)+(L69-O69)+(L70-O70)+(L71-O71)+(L72-O72)+(L73-O73)+(L74-O74)+(L75-O75))/((B64+E75)/2)</f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15"/>
        <v>#DIV/0!</v>
      </c>
      <c r="K76" s="3" t="e">
        <f t="shared" si="16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15"/>
        <v>#DIV/0!</v>
      </c>
      <c r="K77" s="3" t="e">
        <f t="shared" si="16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15"/>
        <v>#DIV/0!</v>
      </c>
      <c r="K78" s="3" t="e">
        <f t="shared" si="16"/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15"/>
        <v>#DIV/0!</v>
      </c>
      <c r="K79" s="3" t="e">
        <f t="shared" si="16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ref="J81:J86" si="17">(D70+D71+D72+D73+D74+D75+D76+D77+D78+D79+D80+D81)/((B70+E81)/2)</f>
        <v>#DIV/0!</v>
      </c>
      <c r="K81" s="3" t="e">
        <f t="shared" ref="K81:K86" si="18">((L70-O70)+(L71-O71)+(L72-O72)+(L73-O73)+(L74-O74)+(L75-O75)+(L76-O76)+(L77-O77)+(L78-O78)+(L79-O79)+(L80-O80)+(L81-O81))/((B70+E81)/2)</f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mergeCells count="1">
    <mergeCell ref="A1:N1"/>
  </mergeCells>
  <phoneticPr fontId="0" type="noConversion"/>
  <pageMargins left="0.88" right="0.26" top="0.5" bottom="0.5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5" workbookViewId="0">
      <selection activeCell="N50" sqref="N50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7</v>
      </c>
      <c r="C3">
        <v>0</v>
      </c>
      <c r="D3">
        <v>0</v>
      </c>
      <c r="E3">
        <f t="shared" ref="E3:E66" si="0">B3+C3-D3</f>
        <v>7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t="shared" ref="J14:J35" si="3">(D3+D4+D5+D6+D7+D8+D9+D10+D11+D12+D13+D14)/((B3+E14)/2)</f>
        <v>0.15384615384615385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x14ac:dyDescent="0.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0.30769230769230771</v>
      </c>
      <c r="K16" s="3">
        <f t="shared" si="4"/>
        <v>0</v>
      </c>
      <c r="M16" s="6">
        <v>1</v>
      </c>
      <c r="P16" s="6"/>
    </row>
    <row r="17" spans="1:16" x14ac:dyDescent="0.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6" x14ac:dyDescent="0.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6" x14ac:dyDescent="0.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6" x14ac:dyDescent="0.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x14ac:dyDescent="0.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0.33333333333333331</v>
      </c>
      <c r="J23" s="3">
        <f t="shared" si="3"/>
        <v>0.33333333333333331</v>
      </c>
      <c r="K23" s="3">
        <f t="shared" si="4"/>
        <v>0.16666666666666666</v>
      </c>
      <c r="L23">
        <v>1</v>
      </c>
      <c r="M23" s="6"/>
      <c r="P23" s="6"/>
    </row>
    <row r="24" spans="1:16" x14ac:dyDescent="0.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0.33333333333333331</v>
      </c>
      <c r="J24" s="3">
        <f t="shared" si="3"/>
        <v>0.33333333333333331</v>
      </c>
      <c r="K24" s="3">
        <f t="shared" si="4"/>
        <v>0.16666666666666666</v>
      </c>
      <c r="M24" s="6"/>
    </row>
    <row r="25" spans="1:16" x14ac:dyDescent="0.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0.30769230769230771</v>
      </c>
      <c r="J25" s="3">
        <f t="shared" si="3"/>
        <v>0.30769230769230771</v>
      </c>
      <c r="K25" s="3">
        <f t="shared" si="4"/>
        <v>0.15384615384615385</v>
      </c>
      <c r="M25" s="6"/>
      <c r="P25" s="6"/>
    </row>
    <row r="26" spans="1:16" x14ac:dyDescent="0.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0.30769230769230771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0.33333333333333331</v>
      </c>
      <c r="L26">
        <v>1</v>
      </c>
      <c r="M26" s="6"/>
      <c r="P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6" x14ac:dyDescent="0.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x14ac:dyDescent="0.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x14ac:dyDescent="0.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6" x14ac:dyDescent="0.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6" x14ac:dyDescent="0.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t="shared" ref="J39:J86" si="5">(D28+D29+D30+D31+D32+D33+D34+D35+D36+D37+D38+D39)/((B28+E39)/2)</f>
        <v>0.26666666666666666</v>
      </c>
      <c r="K39" s="3">
        <f t="shared" si="4"/>
        <v>0.26666666666666666</v>
      </c>
    </row>
    <row r="40" spans="1:16" x14ac:dyDescent="0.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6" x14ac:dyDescent="0.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x14ac:dyDescent="0.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x14ac:dyDescent="0.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x14ac:dyDescent="0.2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x14ac:dyDescent="0.2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s="11" customFormat="1" x14ac:dyDescent="0.2">
      <c r="A52" s="10">
        <v>42948</v>
      </c>
      <c r="B52" s="11">
        <v>8</v>
      </c>
      <c r="C52" s="11">
        <v>0</v>
      </c>
      <c r="D52" s="11">
        <v>0</v>
      </c>
      <c r="E52" s="11">
        <f t="shared" si="0"/>
        <v>8</v>
      </c>
      <c r="F52" s="12">
        <f t="shared" si="1"/>
        <v>0</v>
      </c>
      <c r="G52" s="13">
        <f t="shared" si="2"/>
        <v>0</v>
      </c>
      <c r="H52" s="13">
        <f>(D45+D46+D47+D48+D49+D50+D51+D52)/(($B$45+E52)/2)</f>
        <v>0.125</v>
      </c>
      <c r="I52" s="13">
        <f>(D51+D52)/(($B$51+E52)/2)</f>
        <v>0</v>
      </c>
      <c r="J52" s="13">
        <f t="shared" si="5"/>
        <v>0.14285714285714285</v>
      </c>
      <c r="K52" s="13">
        <f t="shared" si="4"/>
        <v>0.14285714285714285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0.25</v>
      </c>
      <c r="I53" s="3">
        <f>(D51+D52+D53)/(($B$51+E53)/2)</f>
        <v>0</v>
      </c>
      <c r="J53" s="3">
        <f t="shared" si="5"/>
        <v>0.33333333333333331</v>
      </c>
      <c r="K53" s="3">
        <f t="shared" si="4"/>
        <v>0.33333333333333331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0.25</v>
      </c>
      <c r="I54" s="3">
        <f>(D51+D52+D53+D54)/(($B$51+E54)/2)</f>
        <v>0</v>
      </c>
      <c r="J54" s="3">
        <f t="shared" si="5"/>
        <v>0.33333333333333331</v>
      </c>
      <c r="K54" s="3">
        <f t="shared" si="4"/>
        <v>0.33333333333333331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0.25</v>
      </c>
      <c r="I55" s="3">
        <f>(D51+D52+D53+D54+D55)/(($B$51+E55)/2)</f>
        <v>0</v>
      </c>
      <c r="J55" s="3">
        <f t="shared" si="5"/>
        <v>0.2857142857142857</v>
      </c>
      <c r="K55" s="3">
        <f t="shared" si="4"/>
        <v>0.2857142857142857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0.25</v>
      </c>
      <c r="I56" s="3">
        <f>(D51+D52+D53+D54+D55+D56)/(($B$51+E56)/2)</f>
        <v>0</v>
      </c>
      <c r="J56" s="3">
        <f t="shared" si="5"/>
        <v>0.25</v>
      </c>
      <c r="K56" s="3">
        <f t="shared" si="4"/>
        <v>0.25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</v>
      </c>
      <c r="J57" s="3">
        <f t="shared" si="5"/>
        <v>0.25</v>
      </c>
      <c r="K57" s="3">
        <f t="shared" si="4"/>
        <v>0.25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</v>
      </c>
      <c r="J58" s="3">
        <f t="shared" si="5"/>
        <v>0.25</v>
      </c>
      <c r="K58" s="3">
        <f t="shared" si="4"/>
        <v>0.25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</v>
      </c>
      <c r="J59" s="3">
        <f t="shared" si="5"/>
        <v>0.22222222222222221</v>
      </c>
      <c r="K59" s="3">
        <f t="shared" si="4"/>
        <v>0.22222222222222221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2" workbookViewId="0">
      <selection activeCell="M47" sqref="M47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32</v>
      </c>
      <c r="C3">
        <v>0</v>
      </c>
      <c r="D3">
        <v>0</v>
      </c>
      <c r="E3">
        <f t="shared" ref="E3:E66" si="0">B3+C3-D3</f>
        <v>32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6.1538461538461542E-2</v>
      </c>
      <c r="H4" s="3">
        <f>(D3+D4)/(($B$3+E4)/2)</f>
        <v>6.1538461538461542E-2</v>
      </c>
      <c r="I4" s="3">
        <f>(D3+D4)/(($B$3+E4)/2)</f>
        <v>6.1538461538461542E-2</v>
      </c>
      <c r="J4" s="3"/>
      <c r="K4" s="3"/>
    </row>
    <row r="5" spans="1:16" x14ac:dyDescent="0.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6.1538461538461542E-2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6" x14ac:dyDescent="0.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6.4516129032258063E-2</v>
      </c>
      <c r="H6" s="3">
        <f>(D3+D4+D5+D6)/(($B$3+E6)/2)</f>
        <v>0.19354838709677419</v>
      </c>
      <c r="I6" s="3">
        <f>(D3+D4+D5+D6)/(($B$3+E6)/2)</f>
        <v>0.19354838709677419</v>
      </c>
      <c r="J6" s="3"/>
      <c r="K6" s="3"/>
    </row>
    <row r="7" spans="1:16" x14ac:dyDescent="0.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3.3898305084745763E-2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6" x14ac:dyDescent="0.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3.5087719298245612E-2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6" x14ac:dyDescent="0.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0.40677966101694918</v>
      </c>
      <c r="J9" s="3"/>
      <c r="K9" s="3"/>
    </row>
    <row r="10" spans="1:16" x14ac:dyDescent="0.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0.38709677419354838</v>
      </c>
      <c r="J10" s="3"/>
      <c r="K10" s="3"/>
    </row>
    <row r="11" spans="1:16" x14ac:dyDescent="0.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6.8965517241379309E-2</v>
      </c>
      <c r="H11" s="3">
        <f>(D9+D10+D11)/(($B$9+E11)/2)</f>
        <v>0.21428571428571427</v>
      </c>
      <c r="I11" s="3">
        <f>(D3+D4+D5+D6+D7+D8+D9+D10+D11)/(($B$3+E11)/2)</f>
        <v>0.46666666666666667</v>
      </c>
      <c r="J11" s="3"/>
      <c r="K11" s="3"/>
    </row>
    <row r="12" spans="1:16" x14ac:dyDescent="0.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3.4482758620689655E-2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6" x14ac:dyDescent="0.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3.3898305084745763E-2</v>
      </c>
      <c r="H13" s="3">
        <f>(D9+D10+D11+D12+D13)/(($B$9+E13)/2)</f>
        <v>0.2807017543859649</v>
      </c>
      <c r="I13" s="3">
        <f>(D3+D4+D5+D6+D7+D8+D9+D10+D11+D12+D13)/(($B$3+E13)/2)</f>
        <v>0.52459016393442626</v>
      </c>
      <c r="J13" s="3"/>
      <c r="K13" s="3"/>
    </row>
    <row r="14" spans="1:16" x14ac:dyDescent="0.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3.3898305084745763E-2</v>
      </c>
      <c r="H14" s="3">
        <f>(D9+D10+D11+D12+D13+D14)/(($B$9+E14)/2)</f>
        <v>0.31034482758620691</v>
      </c>
      <c r="I14" s="3">
        <f>(D3+D4+D5+D6+D7+D8+D9+D10+D11+D12+D13+D14)/(($B$3+E14)/2)</f>
        <v>0.54838709677419351</v>
      </c>
      <c r="J14" s="3">
        <f t="shared" ref="J14:J35" si="3">(D3+D4+D5+D6+D7+D8+D9+D10+D11+D12+D13+D14)/((B3+E14)/2)</f>
        <v>0.54838709677419351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3.2786885245901641E-2</v>
      </c>
      <c r="H15" s="3">
        <f>(D9+D10+D11+D12+D13+D14+D15)/(($B$9+E15)/2)</f>
        <v>0.33898305084745761</v>
      </c>
      <c r="I15" s="3">
        <f>D15/(($B$15+E15)/2)</f>
        <v>3.2786885245901641E-2</v>
      </c>
      <c r="J15" s="3">
        <f t="shared" si="3"/>
        <v>0.5714285714285714</v>
      </c>
      <c r="K15" s="3">
        <f t="shared" si="4"/>
        <v>3.1746031746031744E-2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9.8360655737704916E-2</v>
      </c>
      <c r="H16" s="3">
        <f>(D9+D10+D11+D12+D13+D14+D15+D16)/(($B$9+E16)/2)</f>
        <v>0.44827586206896552</v>
      </c>
      <c r="I16" s="3">
        <f>(D15+D16)/(($B$15+E16)/2)</f>
        <v>0.13333333333333333</v>
      </c>
      <c r="J16" s="3">
        <f t="shared" si="3"/>
        <v>0.60317460317460314</v>
      </c>
      <c r="K16" s="3">
        <f t="shared" si="4"/>
        <v>6.3492063492063489E-2</v>
      </c>
      <c r="L16">
        <v>1</v>
      </c>
      <c r="M16" s="6">
        <v>2</v>
      </c>
    </row>
    <row r="17" spans="1:16" x14ac:dyDescent="0.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6.7796610169491525E-2</v>
      </c>
      <c r="H17" s="3">
        <f>(D9+D10+D11+D12+D13+D14+D15+D16+D17)/(($B$9+E17)/2)</f>
        <v>0.52631578947368418</v>
      </c>
      <c r="I17" s="3">
        <f>(D15+D16+D17)/(($B$15+E17)/2)</f>
        <v>0.20338983050847459</v>
      </c>
      <c r="J17" s="3">
        <f t="shared" si="3"/>
        <v>0.62295081967213117</v>
      </c>
      <c r="K17" s="3">
        <f t="shared" si="4"/>
        <v>0.13114754098360656</v>
      </c>
      <c r="L17">
        <v>2</v>
      </c>
      <c r="M17" s="6"/>
      <c r="P17" s="6"/>
    </row>
    <row r="18" spans="1:16" x14ac:dyDescent="0.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x14ac:dyDescent="0.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9.2307692307692313E-2</v>
      </c>
      <c r="H19" s="3">
        <f>(D9+D10+D11+D12+D13+D14+D15+D16+D17+D18+D19)/(($B$9+E19)/2)</f>
        <v>0.61016949152542377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6" x14ac:dyDescent="0.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0.29032258064516131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x14ac:dyDescent="0.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6.25E-2</v>
      </c>
      <c r="H21" s="3">
        <f>D21/(($B$21+E21)/2)</f>
        <v>6.25E-2</v>
      </c>
      <c r="I21" s="3">
        <f>(D15+D16+D17+D18+D19+D20+D21)/(($B$15+E21)/2)</f>
        <v>0.35483870967741937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x14ac:dyDescent="0.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9.8360655737704916E-2</v>
      </c>
      <c r="H22" s="3">
        <f>(D21+D22)/(($B$21+E22)/2)</f>
        <v>0.16393442622950818</v>
      </c>
      <c r="I22" s="3">
        <f>(D15+D16+D17+D18+D19+D20+D21+D22)/(($B$15+E22)/2)</f>
        <v>0.47457627118644069</v>
      </c>
      <c r="J22" s="3">
        <f t="shared" si="3"/>
        <v>0.64406779661016944</v>
      </c>
      <c r="K22" s="3">
        <f t="shared" si="4"/>
        <v>0.3728813559322034</v>
      </c>
      <c r="L22">
        <v>3</v>
      </c>
      <c r="M22" s="6"/>
      <c r="P22" s="6"/>
    </row>
    <row r="23" spans="1:16" x14ac:dyDescent="0.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3.2786885245901641E-2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0.43333333333333335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3.125E-2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0.58064516129032262</v>
      </c>
      <c r="K24" s="3">
        <f t="shared" si="4"/>
        <v>0.45161290322580644</v>
      </c>
      <c r="L24">
        <v>1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0.53968253968253965</v>
      </c>
      <c r="K25" s="3">
        <f t="shared" si="4"/>
        <v>0.44444444444444442</v>
      </c>
      <c r="L25">
        <v>0</v>
      </c>
      <c r="M25" s="6"/>
    </row>
    <row r="26" spans="1:16" x14ac:dyDescent="0.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8.8235294117647065E-2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0.53125</v>
      </c>
      <c r="L26">
        <v>3</v>
      </c>
      <c r="M26" s="6"/>
      <c r="P26" s="6"/>
    </row>
    <row r="27" spans="1:16" x14ac:dyDescent="0.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5.9701492537313432E-2</v>
      </c>
      <c r="H27" s="3">
        <f>(D21+D22+D23+D24+D25+D26+D27)/(($B$21+E27)/2)</f>
        <v>0.36923076923076925</v>
      </c>
      <c r="I27" s="3">
        <f>D27/(($B$27+E27)/2)</f>
        <v>5.9701492537313432E-2</v>
      </c>
      <c r="J27" s="3">
        <f t="shared" si="3"/>
        <v>0.625</v>
      </c>
      <c r="K27" s="3">
        <f t="shared" si="4"/>
        <v>0.5625</v>
      </c>
      <c r="L27">
        <v>2</v>
      </c>
      <c r="M27" s="6"/>
      <c r="P27" s="6"/>
    </row>
    <row r="28" spans="1:16" x14ac:dyDescent="0.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9.5238095238095233E-2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0.66666666666666663</v>
      </c>
      <c r="K28" s="3">
        <f t="shared" si="4"/>
        <v>0.66666666666666663</v>
      </c>
      <c r="L28">
        <v>3</v>
      </c>
      <c r="M28" s="6"/>
      <c r="P28" s="6"/>
    </row>
    <row r="29" spans="1:16" x14ac:dyDescent="0.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6.4516129032258063E-2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0.65573770491803274</v>
      </c>
      <c r="K29" s="3">
        <f t="shared" si="4"/>
        <v>0.65573770491803274</v>
      </c>
      <c r="L29">
        <v>2</v>
      </c>
      <c r="M29" s="6"/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0.64615384615384619</v>
      </c>
      <c r="K30" s="3">
        <f t="shared" si="4"/>
        <v>0.64615384615384619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3.2786885245901641E-2</v>
      </c>
      <c r="H31" s="3">
        <f>(D21+D22+D23+D24+D25+D26+D27+D28+D29+D30+D31)/(($B$21+E31)/2)</f>
        <v>0.61290322580645162</v>
      </c>
      <c r="I31" s="3">
        <f>(D27+D28+D29+D30+D31)/(($B$27+E31)/2)</f>
        <v>0.28125</v>
      </c>
      <c r="J31" s="3">
        <f t="shared" si="3"/>
        <v>0.62295081967213117</v>
      </c>
      <c r="K31" s="3">
        <f t="shared" si="4"/>
        <v>0.62295081967213117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0.27272727272727271</v>
      </c>
      <c r="J32" s="3">
        <f t="shared" si="3"/>
        <v>0.59375</v>
      </c>
      <c r="K32" s="3">
        <f t="shared" si="4"/>
        <v>0.59375</v>
      </c>
      <c r="L32">
        <v>0</v>
      </c>
      <c r="M32" s="6"/>
    </row>
    <row r="33" spans="1:16" x14ac:dyDescent="0.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3.125E-2</v>
      </c>
      <c r="H33" s="3">
        <f>(D33)/(($B$33+E33)/2)</f>
        <v>3.125E-2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0.59375</v>
      </c>
      <c r="L33">
        <v>1</v>
      </c>
      <c r="M33" s="6"/>
      <c r="P33" s="6"/>
    </row>
    <row r="34" spans="1:16" x14ac:dyDescent="0.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3.125E-2</v>
      </c>
      <c r="I34" s="3">
        <f>(D27+D28+D29+D30+D31+D32+D33+D34)/(($B$27+E34)/2)</f>
        <v>0.30303030303030304</v>
      </c>
      <c r="J34" s="3">
        <f t="shared" si="3"/>
        <v>0.49180327868852458</v>
      </c>
      <c r="K34" s="3">
        <f t="shared" si="4"/>
        <v>0.52459016393442626</v>
      </c>
      <c r="L34">
        <v>0</v>
      </c>
      <c r="M34" s="6"/>
    </row>
    <row r="35" spans="1:16" x14ac:dyDescent="0.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9.5238095238095233E-2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0.53968253968253965</v>
      </c>
      <c r="K35" s="3">
        <f t="shared" si="4"/>
        <v>0.53968253968253965</v>
      </c>
      <c r="L35">
        <v>3</v>
      </c>
      <c r="M35" s="6"/>
      <c r="P35" s="6"/>
    </row>
    <row r="36" spans="1:16" x14ac:dyDescent="0.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0.17241379310344829</v>
      </c>
      <c r="H36" s="3">
        <f>(D33+D34+D35+D36)/(($B$33+E36)/2)</f>
        <v>0.30508474576271188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0.71186440677966101</v>
      </c>
      <c r="K36" s="3">
        <f t="shared" si="4"/>
        <v>0.71186440677966101</v>
      </c>
      <c r="L36">
        <v>5</v>
      </c>
      <c r="P36" s="6"/>
    </row>
    <row r="37" spans="1:16" x14ac:dyDescent="0.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0.66666666666666663</v>
      </c>
      <c r="J37" s="3">
        <f>(D26+D27+D28+D29+D30+D31+D32+D33+D34+D35+D36+D37)/((B26+E37)/2)</f>
        <v>0.76190476190476186</v>
      </c>
      <c r="K37" s="3">
        <f t="shared" si="4"/>
        <v>0.76190476190476186</v>
      </c>
      <c r="L37">
        <v>3</v>
      </c>
      <c r="P37" s="6"/>
    </row>
    <row r="38" spans="1:16" x14ac:dyDescent="0.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3.2786885245901641E-2</v>
      </c>
      <c r="H38" s="3">
        <f>(D33+D34+D35+D36+D37+D38)/(($B$33+E38)/2)</f>
        <v>0.40625</v>
      </c>
      <c r="I38" s="3">
        <f>(D27+D28+D29+D30+D31+D32+D33+D34+D35+D36+D37+D38)/(($B$27+E38)/2)</f>
        <v>0.66666666666666663</v>
      </c>
      <c r="J38" s="3">
        <f>(D27+D28+D29+D30+D31+D32+D33+D34+D35+D36+D37+D38)/((B27+E38)/2)</f>
        <v>0.66666666666666663</v>
      </c>
      <c r="K38" s="3">
        <f t="shared" si="4"/>
        <v>0.66666666666666663</v>
      </c>
      <c r="L38">
        <v>1</v>
      </c>
      <c r="P38" s="6"/>
    </row>
    <row r="39" spans="1:16" x14ac:dyDescent="0.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9.8360655737704916E-2</v>
      </c>
      <c r="H39" s="3">
        <f>(D33+D34+D35+D36+D37+D38+D39)/(($B$33+E39)/2)</f>
        <v>0.52459016393442626</v>
      </c>
      <c r="I39" s="3">
        <f>D39/(($B$39+E39)/2)</f>
        <v>9.8360655737704916E-2</v>
      </c>
      <c r="J39" s="3">
        <f t="shared" ref="J39:J86" si="5">(D28+D29+D30+D31+D32+D33+D34+D35+D36+D37+D38+D39)/((B28+E39)/2)</f>
        <v>0.74193548387096775</v>
      </c>
      <c r="K39" s="3">
        <f t="shared" si="4"/>
        <v>0.70967741935483875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3.4482758620689655E-2</v>
      </c>
      <c r="H40" s="3">
        <f>(D33+D34+D35+D36+D37+D38+D39+D40)/(($B$33+E40)/2)</f>
        <v>0.55737704918032782</v>
      </c>
      <c r="I40" s="3">
        <f>(D39+D40)/(($B$39+E40)/2)</f>
        <v>0.13114754098360656</v>
      </c>
      <c r="J40" s="3">
        <f t="shared" si="5"/>
        <v>0.71186440677966101</v>
      </c>
      <c r="K40" s="3">
        <f t="shared" si="4"/>
        <v>0.67796610169491522</v>
      </c>
      <c r="L40">
        <v>1</v>
      </c>
      <c r="P40" s="6"/>
    </row>
    <row r="41" spans="1:16" x14ac:dyDescent="0.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6.8965517241379309E-2</v>
      </c>
      <c r="H41" s="3">
        <f>(D33+D34+D35+D36+D37+D38+D39+D40+D41)/(($B$33+E41)/2)</f>
        <v>0.62295081967213117</v>
      </c>
      <c r="I41" s="3">
        <f>(D39+D40+D41)/(($B$39+E41)/2)</f>
        <v>0.19672131147540983</v>
      </c>
      <c r="J41" s="3">
        <f t="shared" si="5"/>
        <v>0.68852459016393441</v>
      </c>
      <c r="K41" s="3">
        <f t="shared" si="4"/>
        <v>0.65573770491803274</v>
      </c>
      <c r="L41">
        <v>2</v>
      </c>
      <c r="P41" s="6"/>
    </row>
    <row r="42" spans="1:16" x14ac:dyDescent="0.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0.69841269841269837</v>
      </c>
      <c r="I42" s="3">
        <f>(D39+D40+D41+D42)/(($B$39+E42)/2)</f>
        <v>0.2857142857142857</v>
      </c>
      <c r="J42" s="3">
        <f t="shared" si="5"/>
        <v>0.74193548387096775</v>
      </c>
      <c r="K42" s="3">
        <f t="shared" si="4"/>
        <v>0.70967741935483875</v>
      </c>
      <c r="L42">
        <v>3</v>
      </c>
      <c r="P42" s="6"/>
    </row>
    <row r="43" spans="1:16" x14ac:dyDescent="0.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3.2258064516129031E-2</v>
      </c>
      <c r="H43" s="3">
        <f>(D33+D34+D35+D36+D37+D38+D39+D40+D41+D42+D43)/(($B$33+E43)/2)</f>
        <v>0.73015873015873012</v>
      </c>
      <c r="I43" s="3">
        <f>(D39+D40+D41+D42+D43)/(($B$39+E43)/2)</f>
        <v>0.31746031746031744</v>
      </c>
      <c r="J43" s="3">
        <f t="shared" si="5"/>
        <v>0.75409836065573765</v>
      </c>
      <c r="K43" s="3">
        <f t="shared" si="4"/>
        <v>0.72131147540983609</v>
      </c>
      <c r="L43">
        <v>1</v>
      </c>
      <c r="P43" s="6"/>
    </row>
    <row r="44" spans="1:16" x14ac:dyDescent="0.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9.5238095238095233E-2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x14ac:dyDescent="0.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6.3492063492063489E-2</v>
      </c>
      <c r="H45" s="3">
        <f>(D45)/(($B$45+E45)/2)</f>
        <v>6.3492063492063489E-2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0.79365079365079361</v>
      </c>
      <c r="L45">
        <v>1</v>
      </c>
      <c r="P45" s="6"/>
    </row>
    <row r="46" spans="1:16" x14ac:dyDescent="0.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6.3492063492063489E-2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0.79365079365079361</v>
      </c>
      <c r="L46">
        <v>0</v>
      </c>
    </row>
    <row r="47" spans="1:16" x14ac:dyDescent="0.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3.125E-2</v>
      </c>
      <c r="H47" s="3">
        <f>(D45+D46+D47)/(($B$45+E47)/2)</f>
        <v>9.2307692307692313E-2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x14ac:dyDescent="0.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0.64516129032258063</v>
      </c>
      <c r="J48" s="3">
        <f t="shared" si="5"/>
        <v>0.84210526315789469</v>
      </c>
      <c r="K48" s="3">
        <f t="shared" si="4"/>
        <v>0.77192982456140347</v>
      </c>
      <c r="L48">
        <v>4</v>
      </c>
      <c r="P48" s="6"/>
    </row>
    <row r="49" spans="1:16" x14ac:dyDescent="0.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0.61538461538461542</v>
      </c>
      <c r="J49" s="3">
        <f t="shared" si="5"/>
        <v>0.67741935483870963</v>
      </c>
      <c r="K49" s="3">
        <f t="shared" si="4"/>
        <v>0.61290322580645162</v>
      </c>
      <c r="L49">
        <v>0</v>
      </c>
    </row>
    <row r="50" spans="1:16" x14ac:dyDescent="0.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3.0303030303030304E-2</v>
      </c>
      <c r="H50" s="3">
        <f>(D45+D46+D47+D48+D49+D50)/(($B$45+E50)/2)</f>
        <v>0.24615384615384617</v>
      </c>
      <c r="I50" s="3">
        <f>(D39+D40+D41+D42+D43+D44+D45+D46+D47+D48+D49+D50)/(($B$39+E50)/2)</f>
        <v>0.64615384615384619</v>
      </c>
      <c r="J50" s="3">
        <f t="shared" si="5"/>
        <v>0.64615384615384619</v>
      </c>
      <c r="K50" s="3">
        <f t="shared" si="4"/>
        <v>0.58461538461538465</v>
      </c>
      <c r="L50">
        <v>1</v>
      </c>
      <c r="P50" s="6"/>
    </row>
    <row r="51" spans="1:16" x14ac:dyDescent="0.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0.55384615384615388</v>
      </c>
      <c r="K51" s="3">
        <f t="shared" si="4"/>
        <v>0.52307692307692311</v>
      </c>
      <c r="L51">
        <v>0</v>
      </c>
    </row>
    <row r="52" spans="1:16" s="11" customFormat="1" x14ac:dyDescent="0.2">
      <c r="A52" s="10">
        <v>42948</v>
      </c>
      <c r="B52" s="11">
        <v>36.5</v>
      </c>
      <c r="C52" s="11">
        <v>0</v>
      </c>
      <c r="D52" s="11">
        <v>2</v>
      </c>
      <c r="E52" s="11">
        <f t="shared" si="0"/>
        <v>34.5</v>
      </c>
      <c r="F52" s="12">
        <f t="shared" si="1"/>
        <v>-2</v>
      </c>
      <c r="G52" s="13">
        <f t="shared" si="2"/>
        <v>5.6338028169014086E-2</v>
      </c>
      <c r="H52" s="13">
        <f>(D45+D46+D47+D48+D49+D50+D51+D52)/(($B$45+E52)/2)</f>
        <v>0.3007518796992481</v>
      </c>
      <c r="I52" s="13">
        <f>(D51+D52)/(($B$51+E52)/2)</f>
        <v>5.9259259259259262E-2</v>
      </c>
      <c r="J52" s="13">
        <f t="shared" si="5"/>
        <v>0.59842519685039375</v>
      </c>
      <c r="K52" s="13">
        <f t="shared" si="4"/>
        <v>0.56692913385826771</v>
      </c>
      <c r="L52" s="11">
        <v>2</v>
      </c>
    </row>
    <row r="53" spans="1:16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0.625</v>
      </c>
      <c r="I53" s="3">
        <f>(D51+D52+D53)/(($B$51+E53)/2)</f>
        <v>0.12121212121212122</v>
      </c>
      <c r="J53" s="3">
        <f t="shared" si="5"/>
        <v>1.1724137931034482</v>
      </c>
      <c r="K53" s="3">
        <f t="shared" si="4"/>
        <v>1.103448275862069</v>
      </c>
    </row>
    <row r="54" spans="1:16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0.625</v>
      </c>
      <c r="I54" s="3">
        <f>(D51+D52+D53+D54)/(($B$51+E54)/2)</f>
        <v>0.12121212121212122</v>
      </c>
      <c r="J54" s="3">
        <f t="shared" si="5"/>
        <v>0.90322580645161288</v>
      </c>
      <c r="K54" s="3">
        <f t="shared" si="4"/>
        <v>0.83870967741935487</v>
      </c>
    </row>
    <row r="55" spans="1:16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0.625</v>
      </c>
      <c r="I55" s="3">
        <f>(D51+D52+D53+D54+D55)/(($B$51+E55)/2)</f>
        <v>0.12121212121212122</v>
      </c>
      <c r="J55" s="3">
        <f t="shared" si="5"/>
        <v>0.83870967741935487</v>
      </c>
      <c r="K55" s="3">
        <f t="shared" si="4"/>
        <v>0.77419354838709675</v>
      </c>
    </row>
    <row r="56" spans="1:16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0.625</v>
      </c>
      <c r="I56" s="3">
        <f>(D51+D52+D53+D54+D55+D56)/(($B$51+E56)/2)</f>
        <v>0.12121212121212122</v>
      </c>
      <c r="J56" s="3">
        <f t="shared" si="5"/>
        <v>0.625</v>
      </c>
      <c r="K56" s="3">
        <f t="shared" si="4"/>
        <v>0.5625</v>
      </c>
    </row>
    <row r="57" spans="1:16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0.12121212121212122</v>
      </c>
      <c r="J57" s="3">
        <f t="shared" si="5"/>
        <v>0.5161290322580645</v>
      </c>
      <c r="K57" s="3">
        <f t="shared" si="4"/>
        <v>0.5161290322580645</v>
      </c>
    </row>
    <row r="58" spans="1:16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0.12121212121212122</v>
      </c>
      <c r="J58" s="3">
        <f t="shared" si="5"/>
        <v>0.5161290322580645</v>
      </c>
      <c r="K58" s="3">
        <f t="shared" si="4"/>
        <v>0.5161290322580645</v>
      </c>
    </row>
    <row r="59" spans="1:16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0.12121212121212122</v>
      </c>
      <c r="J59" s="3">
        <f t="shared" si="5"/>
        <v>0.42424242424242425</v>
      </c>
      <c r="K59" s="3">
        <f t="shared" si="4"/>
        <v>0.42424242424242425</v>
      </c>
    </row>
    <row r="60" spans="1:16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0.12121212121212122</v>
      </c>
      <c r="J60" s="3">
        <f t="shared" si="5"/>
        <v>0.2</v>
      </c>
      <c r="K60" s="3">
        <f t="shared" si="4"/>
        <v>0.2</v>
      </c>
    </row>
    <row r="61" spans="1:16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0.12121212121212122</v>
      </c>
      <c r="J61" s="3">
        <f t="shared" si="5"/>
        <v>0.18181818181818182</v>
      </c>
      <c r="K61" s="3">
        <f t="shared" si="4"/>
        <v>0.18181818181818182</v>
      </c>
    </row>
    <row r="62" spans="1:16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0.12121212121212122</v>
      </c>
      <c r="J62" s="3">
        <f t="shared" si="5"/>
        <v>0.12121212121212122</v>
      </c>
      <c r="K62" s="3">
        <f t="shared" si="4"/>
        <v>0.12121212121212122</v>
      </c>
    </row>
    <row r="63" spans="1:16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0.1095890410958904</v>
      </c>
      <c r="K63" s="3">
        <f t="shared" si="4"/>
        <v>0.1095890410958904</v>
      </c>
    </row>
    <row r="64" spans="1:16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8" workbookViewId="0">
      <selection activeCell="P70" sqref="P70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0</v>
      </c>
      <c r="D3">
        <v>0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6" x14ac:dyDescent="0.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6" x14ac:dyDescent="0.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t="shared" ref="J14:J35" si="3">(D3+D4+D5+D6+D7+D8+D9+D10+D11+D12+D13+D14)/((B3+E14)/2)</f>
        <v>0.16666666666666666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6" x14ac:dyDescent="0.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6" x14ac:dyDescent="0.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6" x14ac:dyDescent="0.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6" x14ac:dyDescent="0.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6" x14ac:dyDescent="0.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6" x14ac:dyDescent="0.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6" x14ac:dyDescent="0.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x14ac:dyDescent="0.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x14ac:dyDescent="0.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t="shared" ref="J39:J86" si="5">(D28+D29+D30+D31+D32+D33+D34+D35+D36+D37+D38+D39)/((B28+E39)/2)</f>
        <v>0.53333333333333333</v>
      </c>
      <c r="K39" s="3">
        <f t="shared" si="4"/>
        <v>0.53333333333333333</v>
      </c>
      <c r="L39">
        <v>1</v>
      </c>
      <c r="P39" s="6"/>
    </row>
    <row r="40" spans="1:16" x14ac:dyDescent="0.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0.53333333333333333</v>
      </c>
      <c r="K40" s="3">
        <f t="shared" si="4"/>
        <v>0.53333333333333333</v>
      </c>
    </row>
    <row r="41" spans="1:16" x14ac:dyDescent="0.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6" x14ac:dyDescent="0.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6" x14ac:dyDescent="0.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x14ac:dyDescent="0.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s="11" customFormat="1" x14ac:dyDescent="0.2">
      <c r="A52" s="10">
        <v>42948</v>
      </c>
      <c r="B52" s="11">
        <v>8</v>
      </c>
      <c r="C52" s="11">
        <v>1</v>
      </c>
      <c r="D52" s="11">
        <v>0</v>
      </c>
      <c r="E52" s="11">
        <f t="shared" si="0"/>
        <v>9</v>
      </c>
      <c r="F52" s="12">
        <f t="shared" si="1"/>
        <v>1</v>
      </c>
      <c r="G52" s="13">
        <f t="shared" si="2"/>
        <v>0</v>
      </c>
      <c r="H52" s="13">
        <f>(D45+D46+D47+D48+D49+D50+D51+D52)/(($B$45+E52)/2)</f>
        <v>0.11764705882352941</v>
      </c>
      <c r="I52" s="13">
        <f>(D51+D52)/(($B$51+E52)/2)</f>
        <v>0</v>
      </c>
      <c r="J52" s="13">
        <f t="shared" si="5"/>
        <v>0.125</v>
      </c>
      <c r="K52" s="13">
        <f t="shared" si="4"/>
        <v>0.125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0.25</v>
      </c>
      <c r="I53" s="3">
        <f>(D51+D52+D53)/(($B$51+E53)/2)</f>
        <v>0</v>
      </c>
      <c r="J53" s="3">
        <f t="shared" si="5"/>
        <v>0.25</v>
      </c>
      <c r="K53" s="3">
        <f t="shared" si="4"/>
        <v>0.25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0.25</v>
      </c>
      <c r="I54" s="3">
        <f>(D51+D52+D53+D54)/(($B$51+E54)/2)</f>
        <v>0</v>
      </c>
      <c r="J54" s="3">
        <f t="shared" si="5"/>
        <v>0.25</v>
      </c>
      <c r="K54" s="3">
        <f t="shared" si="4"/>
        <v>0.25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0.25</v>
      </c>
      <c r="I55" s="3">
        <f>(D51+D52+D53+D54+D55)/(($B$51+E55)/2)</f>
        <v>0</v>
      </c>
      <c r="J55" s="3">
        <f t="shared" si="5"/>
        <v>0.25</v>
      </c>
      <c r="K55" s="3">
        <f t="shared" si="4"/>
        <v>0.25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0.25</v>
      </c>
      <c r="I56" s="3">
        <f>(D51+D52+D53+D54+D55+D56)/(($B$51+E56)/2)</f>
        <v>0</v>
      </c>
      <c r="J56" s="3">
        <f t="shared" si="5"/>
        <v>0.25</v>
      </c>
      <c r="K56" s="3">
        <f t="shared" si="4"/>
        <v>0.25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</v>
      </c>
      <c r="J57" s="3">
        <f t="shared" si="5"/>
        <v>0.25</v>
      </c>
      <c r="K57" s="3">
        <f t="shared" si="4"/>
        <v>0.25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</v>
      </c>
      <c r="J58" s="3">
        <f t="shared" si="5"/>
        <v>0.25</v>
      </c>
      <c r="K58" s="3">
        <f t="shared" si="4"/>
        <v>0.25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</v>
      </c>
      <c r="J59" s="3">
        <f t="shared" si="5"/>
        <v>0.25</v>
      </c>
      <c r="K59" s="3">
        <f t="shared" si="4"/>
        <v>0.25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5" zoomScaleNormal="100" workbookViewId="0">
      <selection activeCell="Q62" sqref="Q62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33</v>
      </c>
      <c r="C3">
        <v>4</v>
      </c>
      <c r="D3">
        <v>2</v>
      </c>
      <c r="E3">
        <f t="shared" ref="E3:E66" si="0">B3+C3-D3</f>
        <v>35</v>
      </c>
      <c r="F3" s="5">
        <f t="shared" ref="F3:F66" si="1">C3-D3</f>
        <v>2</v>
      </c>
      <c r="G3" s="3">
        <f t="shared" ref="G3:G66" si="2">D3/((B3+E3)/2)</f>
        <v>5.8823529411764705E-2</v>
      </c>
      <c r="H3" s="3">
        <f>D3/(($B$3+E3)/2)</f>
        <v>5.8823529411764705E-2</v>
      </c>
      <c r="I3" s="3">
        <f>D3/(($B$3+E3)/2)</f>
        <v>5.8823529411764705E-2</v>
      </c>
      <c r="J3" s="3"/>
      <c r="K3" s="3"/>
    </row>
    <row r="4" spans="1:16" x14ac:dyDescent="0.2">
      <c r="A4" s="2">
        <v>41487</v>
      </c>
      <c r="B4">
        <v>35</v>
      </c>
      <c r="C4">
        <v>2</v>
      </c>
      <c r="D4">
        <v>2</v>
      </c>
      <c r="E4">
        <f t="shared" si="0"/>
        <v>35</v>
      </c>
      <c r="F4" s="5">
        <f t="shared" si="1"/>
        <v>0</v>
      </c>
      <c r="G4" s="3">
        <f t="shared" si="2"/>
        <v>5.7142857142857141E-2</v>
      </c>
      <c r="H4" s="3">
        <f>(D3+D4)/(($B$3+E4)/2)</f>
        <v>0.11764705882352941</v>
      </c>
      <c r="I4" s="3">
        <f>(D3+D4)/(($B$3+E4)/2)</f>
        <v>0.11764705882352941</v>
      </c>
      <c r="J4" s="3"/>
      <c r="K4" s="3"/>
    </row>
    <row r="5" spans="1:16" x14ac:dyDescent="0.2">
      <c r="A5" s="2">
        <v>41518</v>
      </c>
      <c r="B5">
        <v>35</v>
      </c>
      <c r="C5">
        <v>2</v>
      </c>
      <c r="D5">
        <v>1</v>
      </c>
      <c r="E5">
        <f t="shared" si="0"/>
        <v>36</v>
      </c>
      <c r="F5" s="5">
        <f t="shared" si="1"/>
        <v>1</v>
      </c>
      <c r="G5" s="3">
        <f t="shared" si="2"/>
        <v>2.8169014084507043E-2</v>
      </c>
      <c r="H5" s="3">
        <f>(D3+D4+D5)/(($B$3+E5)/2)</f>
        <v>0.14492753623188406</v>
      </c>
      <c r="I5" s="3">
        <f>(D3+D4+D5)/(($B$3+E5)/2)</f>
        <v>0.14492753623188406</v>
      </c>
      <c r="J5" s="3"/>
      <c r="K5" s="3"/>
    </row>
    <row r="6" spans="1:16" x14ac:dyDescent="0.2">
      <c r="A6" s="2">
        <v>41548</v>
      </c>
      <c r="B6">
        <v>36</v>
      </c>
      <c r="C6">
        <v>3</v>
      </c>
      <c r="D6">
        <v>4</v>
      </c>
      <c r="E6">
        <f t="shared" si="0"/>
        <v>35</v>
      </c>
      <c r="F6" s="5">
        <f t="shared" si="1"/>
        <v>-1</v>
      </c>
      <c r="G6" s="3">
        <f t="shared" si="2"/>
        <v>0.11267605633802817</v>
      </c>
      <c r="H6" s="3">
        <f>(D3+D4+D5+D6)/(($B$3+E6)/2)</f>
        <v>0.26470588235294118</v>
      </c>
      <c r="I6" s="3">
        <f>(D3+D4+D5+D6)/(($B$3+E6)/2)</f>
        <v>0.26470588235294118</v>
      </c>
      <c r="J6" s="3"/>
      <c r="K6" s="3"/>
    </row>
    <row r="7" spans="1:16" x14ac:dyDescent="0.2">
      <c r="A7" s="2">
        <v>41579</v>
      </c>
      <c r="B7">
        <v>35</v>
      </c>
      <c r="C7">
        <v>2</v>
      </c>
      <c r="D7">
        <v>4</v>
      </c>
      <c r="E7">
        <f t="shared" si="0"/>
        <v>33</v>
      </c>
      <c r="F7" s="5">
        <f t="shared" si="1"/>
        <v>-2</v>
      </c>
      <c r="G7" s="3">
        <f t="shared" si="2"/>
        <v>0.11764705882352941</v>
      </c>
      <c r="H7" s="3">
        <f>(D3+D4+D5+D6+D7)/(($B$3+E7)/2)</f>
        <v>0.39393939393939392</v>
      </c>
      <c r="I7" s="3">
        <f>(D3+D4+D5+D6+D7)/(($B$3+E7)/2)</f>
        <v>0.39393939393939392</v>
      </c>
      <c r="J7" s="3"/>
      <c r="K7" s="3"/>
    </row>
    <row r="8" spans="1:16" x14ac:dyDescent="0.2">
      <c r="A8" s="2">
        <v>41609</v>
      </c>
      <c r="B8">
        <v>33</v>
      </c>
      <c r="C8">
        <v>2</v>
      </c>
      <c r="D8">
        <v>2</v>
      </c>
      <c r="E8">
        <f t="shared" si="0"/>
        <v>33</v>
      </c>
      <c r="F8" s="5">
        <f t="shared" si="1"/>
        <v>0</v>
      </c>
      <c r="G8" s="3">
        <f t="shared" si="2"/>
        <v>6.0606060606060608E-2</v>
      </c>
      <c r="H8" s="3">
        <f>(D3+D4+D5+D6+D7+D8)/(($B$3+E8)/2)</f>
        <v>0.45454545454545453</v>
      </c>
      <c r="I8" s="3">
        <f>(D3+D4+D5+D6+D7+D8)/(($B$3+E8)/2)</f>
        <v>0.45454545454545453</v>
      </c>
      <c r="J8" s="3"/>
      <c r="K8" s="3"/>
    </row>
    <row r="9" spans="1:16" x14ac:dyDescent="0.2">
      <c r="A9" s="2">
        <v>41640</v>
      </c>
      <c r="B9">
        <v>33</v>
      </c>
      <c r="C9">
        <v>5</v>
      </c>
      <c r="D9">
        <v>1</v>
      </c>
      <c r="E9">
        <f t="shared" si="0"/>
        <v>37</v>
      </c>
      <c r="F9" s="5">
        <f t="shared" si="1"/>
        <v>4</v>
      </c>
      <c r="G9" s="3">
        <f t="shared" si="2"/>
        <v>2.8571428571428571E-2</v>
      </c>
      <c r="H9" s="3">
        <f>D9/(($B$9+E9)/2)</f>
        <v>2.8571428571428571E-2</v>
      </c>
      <c r="I9" s="3">
        <f>(D3+D4+D5+D6+D7+D8+D9)/(($B$3+E9)/2)</f>
        <v>0.45714285714285713</v>
      </c>
      <c r="J9" s="3"/>
      <c r="K9" s="3"/>
    </row>
    <row r="10" spans="1:16" x14ac:dyDescent="0.2">
      <c r="A10" s="2">
        <v>41671</v>
      </c>
      <c r="B10">
        <v>37</v>
      </c>
      <c r="C10">
        <v>2</v>
      </c>
      <c r="D10">
        <v>3</v>
      </c>
      <c r="E10">
        <f t="shared" si="0"/>
        <v>36</v>
      </c>
      <c r="F10" s="5">
        <f t="shared" si="1"/>
        <v>-1</v>
      </c>
      <c r="G10" s="3">
        <f t="shared" si="2"/>
        <v>8.2191780821917804E-2</v>
      </c>
      <c r="H10" s="3">
        <f>(D9+D10)/(($B$9+E10)/2)</f>
        <v>0.11594202898550725</v>
      </c>
      <c r="I10" s="3">
        <f>(D3+D4+D5+D6+D7+D8+D9+D10)/(($B$3+E10)/2)</f>
        <v>0.55072463768115942</v>
      </c>
      <c r="J10" s="3"/>
      <c r="K10" s="3"/>
    </row>
    <row r="11" spans="1:16" x14ac:dyDescent="0.2">
      <c r="A11" s="2">
        <v>41699</v>
      </c>
      <c r="B11">
        <v>36</v>
      </c>
      <c r="C11">
        <v>2</v>
      </c>
      <c r="D11">
        <v>2</v>
      </c>
      <c r="E11">
        <f t="shared" si="0"/>
        <v>36</v>
      </c>
      <c r="F11" s="5">
        <f t="shared" si="1"/>
        <v>0</v>
      </c>
      <c r="G11" s="3">
        <f t="shared" si="2"/>
        <v>5.5555555555555552E-2</v>
      </c>
      <c r="H11" s="3">
        <f>(D9+D10+D11)/(($B$9+E11)/2)</f>
        <v>0.17391304347826086</v>
      </c>
      <c r="I11" s="3">
        <f>(D3+D4+D5+D6+D7+D8+D9+D10+D11)/(($B$3+E11)/2)</f>
        <v>0.60869565217391308</v>
      </c>
      <c r="J11" s="3"/>
      <c r="K11" s="3"/>
    </row>
    <row r="12" spans="1:16" x14ac:dyDescent="0.2">
      <c r="A12" s="2">
        <v>41730</v>
      </c>
      <c r="B12">
        <v>36</v>
      </c>
      <c r="C12">
        <v>2</v>
      </c>
      <c r="D12">
        <v>2</v>
      </c>
      <c r="E12">
        <f t="shared" si="0"/>
        <v>36</v>
      </c>
      <c r="F12" s="5">
        <f t="shared" si="1"/>
        <v>0</v>
      </c>
      <c r="G12" s="3">
        <f t="shared" si="2"/>
        <v>5.5555555555555552E-2</v>
      </c>
      <c r="H12" s="3">
        <f>(D9+D10+D11+D12)/(($B$9+E12)/2)</f>
        <v>0.2318840579710145</v>
      </c>
      <c r="I12" s="3">
        <f>(D3+D4+D5+D6+D7+D8+D9+D10+D11+D12)/(($B$3+E12)/2)</f>
        <v>0.66666666666666663</v>
      </c>
      <c r="J12" s="3"/>
      <c r="K12" s="3"/>
    </row>
    <row r="13" spans="1:16" x14ac:dyDescent="0.2">
      <c r="A13" s="2">
        <v>41760</v>
      </c>
      <c r="B13">
        <v>36</v>
      </c>
      <c r="C13">
        <v>0</v>
      </c>
      <c r="D13">
        <v>1</v>
      </c>
      <c r="E13">
        <f t="shared" si="0"/>
        <v>35</v>
      </c>
      <c r="F13" s="5">
        <f t="shared" si="1"/>
        <v>-1</v>
      </c>
      <c r="G13" s="3">
        <f t="shared" si="2"/>
        <v>2.8169014084507043E-2</v>
      </c>
      <c r="H13" s="3">
        <f>(D9+D10+D11+D12+D13)/(($B$9+E13)/2)</f>
        <v>0.26470588235294118</v>
      </c>
      <c r="I13" s="3">
        <f>(D3+D4+D5+D6+D7+D8+D9+D10+D11+D12+D13)/(($B$3+E13)/2)</f>
        <v>0.70588235294117652</v>
      </c>
      <c r="J13" s="3"/>
      <c r="K13" s="3"/>
    </row>
    <row r="14" spans="1:16" x14ac:dyDescent="0.2">
      <c r="A14" s="2">
        <v>41791</v>
      </c>
      <c r="B14">
        <v>35</v>
      </c>
      <c r="C14">
        <v>0</v>
      </c>
      <c r="D14">
        <v>3</v>
      </c>
      <c r="E14">
        <f t="shared" si="0"/>
        <v>32</v>
      </c>
      <c r="F14" s="5">
        <f t="shared" si="1"/>
        <v>-3</v>
      </c>
      <c r="G14" s="3">
        <f t="shared" si="2"/>
        <v>8.9552238805970144E-2</v>
      </c>
      <c r="H14" s="3">
        <f>(D9+D10+D11+D12+D13+D14)/(($B$9+E14)/2)</f>
        <v>0.36923076923076925</v>
      </c>
      <c r="I14" s="3">
        <f>(D3+D4+D5+D6+D7+D8+D9+D10+D11+D12+D13+D14)/(($B$3+E14)/2)</f>
        <v>0.83076923076923082</v>
      </c>
      <c r="J14" s="3">
        <f t="shared" ref="J14:J35" si="3">(D3+D4+D5+D6+D7+D8+D9+D10+D11+D12+D13+D14)/((B3+E14)/2)</f>
        <v>0.83076923076923082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33</v>
      </c>
      <c r="C15">
        <v>1</v>
      </c>
      <c r="D15">
        <v>1</v>
      </c>
      <c r="E15">
        <f t="shared" si="0"/>
        <v>33</v>
      </c>
      <c r="F15" s="5">
        <f t="shared" si="1"/>
        <v>0</v>
      </c>
      <c r="G15" s="3">
        <f t="shared" si="2"/>
        <v>3.0303030303030304E-2</v>
      </c>
      <c r="H15" s="3">
        <f>(D9+D10+D11+D12+D13+D14+D15)/(($B$9+E15)/2)</f>
        <v>0.39393939393939392</v>
      </c>
      <c r="I15" s="3">
        <f>D15/(($B$15+E15)/2)</f>
        <v>3.0303030303030304E-2</v>
      </c>
      <c r="J15" s="3">
        <f t="shared" si="3"/>
        <v>0.76470588235294112</v>
      </c>
      <c r="K15" s="3">
        <f t="shared" si="4"/>
        <v>2.9411764705882353E-2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33</v>
      </c>
      <c r="C16">
        <v>3</v>
      </c>
      <c r="D16">
        <v>2</v>
      </c>
      <c r="E16">
        <f t="shared" si="0"/>
        <v>34</v>
      </c>
      <c r="F16" s="5">
        <f t="shared" si="1"/>
        <v>1</v>
      </c>
      <c r="G16" s="3">
        <f t="shared" si="2"/>
        <v>5.9701492537313432E-2</v>
      </c>
      <c r="H16" s="3">
        <f>(D9+D10+D11+D12+D13+D14+D15+D16)/(($B$9+E16)/2)</f>
        <v>0.44776119402985076</v>
      </c>
      <c r="I16" s="3">
        <f>(D15+D16)/(($B$15+E16)/2)</f>
        <v>8.9552238805970144E-2</v>
      </c>
      <c r="J16" s="3">
        <f t="shared" si="3"/>
        <v>0.75362318840579712</v>
      </c>
      <c r="K16" s="3">
        <f t="shared" si="4"/>
        <v>8.6956521739130432E-2</v>
      </c>
      <c r="L16">
        <v>2</v>
      </c>
      <c r="M16" s="6"/>
      <c r="O16" s="6"/>
      <c r="P16" s="6"/>
    </row>
    <row r="17" spans="1:16" x14ac:dyDescent="0.2">
      <c r="A17" s="2">
        <v>41883</v>
      </c>
      <c r="B17">
        <v>34</v>
      </c>
      <c r="C17">
        <v>4</v>
      </c>
      <c r="D17">
        <v>6</v>
      </c>
      <c r="E17">
        <f t="shared" si="0"/>
        <v>32</v>
      </c>
      <c r="F17" s="5">
        <f t="shared" si="1"/>
        <v>-2</v>
      </c>
      <c r="G17" s="3">
        <f t="shared" si="2"/>
        <v>0.18181818181818182</v>
      </c>
      <c r="H17" s="3">
        <f>(D9+D10+D11+D12+D13+D14+D15+D16+D17)/(($B$9+E17)/2)</f>
        <v>0.64615384615384619</v>
      </c>
      <c r="I17" s="3">
        <f>(D15+D16+D17)/(($B$15+E17)/2)</f>
        <v>0.27692307692307694</v>
      </c>
      <c r="J17" s="3">
        <f t="shared" si="3"/>
        <v>0.91176470588235292</v>
      </c>
      <c r="K17" s="3">
        <f t="shared" si="4"/>
        <v>0.26470588235294118</v>
      </c>
      <c r="L17">
        <v>6</v>
      </c>
      <c r="M17" s="6"/>
      <c r="P17" s="6"/>
    </row>
    <row r="18" spans="1:16" x14ac:dyDescent="0.2">
      <c r="A18" s="2">
        <v>41913</v>
      </c>
      <c r="B18">
        <v>32</v>
      </c>
      <c r="C18">
        <v>4</v>
      </c>
      <c r="D18">
        <v>3</v>
      </c>
      <c r="E18">
        <f t="shared" si="0"/>
        <v>33</v>
      </c>
      <c r="F18" s="5">
        <f t="shared" si="1"/>
        <v>1</v>
      </c>
      <c r="G18" s="3">
        <f t="shared" si="2"/>
        <v>9.2307692307692313E-2</v>
      </c>
      <c r="H18" s="3">
        <f>(D9+D10+D11+D12+D13+D14+D15+D16+D17+D18)/(($B$9+E18)/2)</f>
        <v>0.72727272727272729</v>
      </c>
      <c r="I18" s="3">
        <f>(D15+D16+D17+D18)/(($B$15+E18)/2)</f>
        <v>0.36363636363636365</v>
      </c>
      <c r="J18" s="3">
        <f t="shared" si="3"/>
        <v>0.88235294117647056</v>
      </c>
      <c r="K18" s="3">
        <f t="shared" si="4"/>
        <v>0.29411764705882354</v>
      </c>
      <c r="L18">
        <v>1</v>
      </c>
      <c r="M18" s="6"/>
      <c r="P18" s="6"/>
    </row>
    <row r="19" spans="1:16" x14ac:dyDescent="0.2">
      <c r="A19" s="2">
        <v>41944</v>
      </c>
      <c r="B19">
        <v>33</v>
      </c>
      <c r="C19">
        <v>2</v>
      </c>
      <c r="D19">
        <v>4</v>
      </c>
      <c r="E19">
        <f t="shared" si="0"/>
        <v>31</v>
      </c>
      <c r="F19" s="5">
        <f t="shared" si="1"/>
        <v>-2</v>
      </c>
      <c r="G19" s="3">
        <f t="shared" si="2"/>
        <v>0.125</v>
      </c>
      <c r="H19" s="3">
        <f>(D9+D10+D11+D12+D13+D14+D15+D16+D17+D18+D19)/(($B$9+E19)/2)</f>
        <v>0.875</v>
      </c>
      <c r="I19" s="3">
        <f>(D15+D16+D17+D18+D19)/(($B$15+E19)/2)</f>
        <v>0.5</v>
      </c>
      <c r="J19" s="3">
        <f t="shared" si="3"/>
        <v>0.9375</v>
      </c>
      <c r="K19" s="3">
        <f t="shared" si="4"/>
        <v>0.40625</v>
      </c>
      <c r="L19">
        <v>3</v>
      </c>
      <c r="M19" s="6">
        <v>1</v>
      </c>
      <c r="P19" s="6"/>
    </row>
    <row r="20" spans="1:16" x14ac:dyDescent="0.2">
      <c r="A20" s="2">
        <v>41974</v>
      </c>
      <c r="B20">
        <v>31</v>
      </c>
      <c r="C20">
        <v>3</v>
      </c>
      <c r="D20">
        <v>2</v>
      </c>
      <c r="E20">
        <f t="shared" si="0"/>
        <v>32</v>
      </c>
      <c r="F20" s="5">
        <f t="shared" si="1"/>
        <v>1</v>
      </c>
      <c r="G20" s="3">
        <f t="shared" si="2"/>
        <v>6.3492063492063489E-2</v>
      </c>
      <c r="H20" s="3">
        <f>(D9+D10+D11+D12+D13+D14+D15+D16+D17+D18+D19+D20)/(($B$9+E20)/2)</f>
        <v>0.92307692307692313</v>
      </c>
      <c r="I20" s="3">
        <f>(D15+D16+D17+D18+D19+D20)/(($B$15+E20)/2)</f>
        <v>0.55384615384615388</v>
      </c>
      <c r="J20" s="3">
        <f t="shared" si="3"/>
        <v>0.92307692307692313</v>
      </c>
      <c r="K20" s="3">
        <f t="shared" si="4"/>
        <v>0.43076923076923079</v>
      </c>
      <c r="L20">
        <v>1</v>
      </c>
      <c r="M20" s="6"/>
      <c r="P20" s="6"/>
    </row>
    <row r="21" spans="1:16" x14ac:dyDescent="0.2">
      <c r="A21" s="2">
        <v>42005</v>
      </c>
      <c r="B21">
        <v>32</v>
      </c>
      <c r="C21">
        <v>3</v>
      </c>
      <c r="D21">
        <v>2</v>
      </c>
      <c r="E21">
        <f t="shared" si="0"/>
        <v>33</v>
      </c>
      <c r="F21" s="5">
        <f t="shared" si="1"/>
        <v>1</v>
      </c>
      <c r="G21" s="3">
        <f t="shared" si="2"/>
        <v>6.1538461538461542E-2</v>
      </c>
      <c r="H21" s="3">
        <f>D21/(($B$21+E21)/2)</f>
        <v>6.1538461538461542E-2</v>
      </c>
      <c r="I21" s="3">
        <f>(D15+D16+D17+D18+D19+D20+D21)/(($B$15+E21)/2)</f>
        <v>0.60606060606060608</v>
      </c>
      <c r="J21" s="3">
        <f t="shared" si="3"/>
        <v>0.88571428571428568</v>
      </c>
      <c r="K21" s="3">
        <f t="shared" si="4"/>
        <v>0.45714285714285713</v>
      </c>
      <c r="L21">
        <v>2</v>
      </c>
      <c r="M21" s="6"/>
      <c r="P21" s="6"/>
    </row>
    <row r="22" spans="1:16" x14ac:dyDescent="0.2">
      <c r="A22" s="2">
        <v>42036</v>
      </c>
      <c r="B22">
        <v>33</v>
      </c>
      <c r="C22">
        <v>3</v>
      </c>
      <c r="D22">
        <v>2</v>
      </c>
      <c r="E22">
        <f t="shared" si="0"/>
        <v>34</v>
      </c>
      <c r="F22" s="5">
        <f t="shared" si="1"/>
        <v>1</v>
      </c>
      <c r="G22" s="3">
        <f t="shared" si="2"/>
        <v>5.9701492537313432E-2</v>
      </c>
      <c r="H22" s="3">
        <f>(D21+D22)/(($B$21+E22)/2)</f>
        <v>0.12121212121212122</v>
      </c>
      <c r="I22" s="3">
        <f>(D15+D16+D17+D18+D19+D20+D21+D22)/(($B$15+E22)/2)</f>
        <v>0.65671641791044777</v>
      </c>
      <c r="J22" s="3">
        <f t="shared" si="3"/>
        <v>0.8571428571428571</v>
      </c>
      <c r="K22" s="3">
        <f t="shared" si="4"/>
        <v>0.51428571428571423</v>
      </c>
      <c r="L22">
        <v>2</v>
      </c>
      <c r="M22" s="6"/>
      <c r="P22" s="6"/>
    </row>
    <row r="23" spans="1:16" x14ac:dyDescent="0.2">
      <c r="A23" s="2">
        <v>42064</v>
      </c>
      <c r="B23">
        <v>34</v>
      </c>
      <c r="C23">
        <v>1</v>
      </c>
      <c r="D23">
        <v>2</v>
      </c>
      <c r="E23">
        <f t="shared" si="0"/>
        <v>33</v>
      </c>
      <c r="F23" s="5">
        <f t="shared" si="1"/>
        <v>-1</v>
      </c>
      <c r="G23" s="3">
        <f t="shared" si="2"/>
        <v>5.9701492537313432E-2</v>
      </c>
      <c r="H23" s="3">
        <f>(D21+D22+D23)/(($B$21+E23)/2)</f>
        <v>0.18461538461538463</v>
      </c>
      <c r="I23" s="3">
        <f>(D15+D16+D17+D18+D19+D20+D21+D22+D23)/(($B$15+E23)/2)</f>
        <v>0.72727272727272729</v>
      </c>
      <c r="J23" s="3">
        <f t="shared" si="3"/>
        <v>0.86956521739130432</v>
      </c>
      <c r="K23" s="3">
        <f t="shared" si="4"/>
        <v>0.57971014492753625</v>
      </c>
      <c r="L23">
        <v>2</v>
      </c>
      <c r="M23" s="6"/>
      <c r="P23" s="6"/>
    </row>
    <row r="24" spans="1:16" x14ac:dyDescent="0.2">
      <c r="A24" s="2">
        <v>42095</v>
      </c>
      <c r="B24">
        <v>33</v>
      </c>
      <c r="C24">
        <v>2</v>
      </c>
      <c r="D24">
        <v>0</v>
      </c>
      <c r="E24">
        <f t="shared" si="0"/>
        <v>35</v>
      </c>
      <c r="F24" s="5">
        <f t="shared" si="1"/>
        <v>2</v>
      </c>
      <c r="G24" s="3">
        <f t="shared" si="2"/>
        <v>0</v>
      </c>
      <c r="H24" s="3">
        <f>(D21+D22+D23+D24)/(($B$21+E24)/2)</f>
        <v>0.17910447761194029</v>
      </c>
      <c r="I24" s="3">
        <f>(D15+D16+D17+D18+D19+D20+D21+D22+D23+D24)/(($B$15+E24)/2)</f>
        <v>0.70588235294117652</v>
      </c>
      <c r="J24" s="3">
        <f t="shared" si="3"/>
        <v>0.78873239436619713</v>
      </c>
      <c r="K24" s="3">
        <f t="shared" si="4"/>
        <v>0.56338028169014087</v>
      </c>
      <c r="L24">
        <v>0</v>
      </c>
      <c r="M24" s="6"/>
    </row>
    <row r="25" spans="1:16" x14ac:dyDescent="0.2">
      <c r="A25" s="2">
        <v>42125</v>
      </c>
      <c r="B25">
        <v>35</v>
      </c>
      <c r="C25">
        <v>3</v>
      </c>
      <c r="D25">
        <v>3</v>
      </c>
      <c r="E25">
        <f t="shared" si="0"/>
        <v>35</v>
      </c>
      <c r="F25" s="5">
        <f t="shared" si="1"/>
        <v>0</v>
      </c>
      <c r="G25" s="3">
        <f t="shared" si="2"/>
        <v>8.5714285714285715E-2</v>
      </c>
      <c r="H25" s="3">
        <f>(D21+D22+D23+D24+D25)/(($B$21+E25)/2)</f>
        <v>0.26865671641791045</v>
      </c>
      <c r="I25" s="3">
        <f>(D15+D16+D17+D18+D19+D20+D21+D22+D23+D24+D25)/(($B$15+E25)/2)</f>
        <v>0.79411764705882348</v>
      </c>
      <c r="J25" s="3">
        <f t="shared" si="3"/>
        <v>0.8571428571428571</v>
      </c>
      <c r="K25" s="3">
        <f t="shared" si="4"/>
        <v>0.65714285714285714</v>
      </c>
      <c r="L25">
        <v>3</v>
      </c>
      <c r="M25" s="6"/>
      <c r="P25" s="6"/>
    </row>
    <row r="26" spans="1:16" x14ac:dyDescent="0.2">
      <c r="A26" s="2">
        <v>42156</v>
      </c>
      <c r="B26">
        <v>35</v>
      </c>
      <c r="C26">
        <v>1</v>
      </c>
      <c r="D26">
        <v>1</v>
      </c>
      <c r="E26">
        <f t="shared" si="0"/>
        <v>35</v>
      </c>
      <c r="F26" s="5">
        <f t="shared" si="1"/>
        <v>0</v>
      </c>
      <c r="G26" s="3">
        <f t="shared" si="2"/>
        <v>2.8571428571428571E-2</v>
      </c>
      <c r="H26" s="3">
        <f>(D21+D22+D23+D24+D25+D26)/(($B$21+E26)/2)</f>
        <v>0.29850746268656714</v>
      </c>
      <c r="I26" s="3">
        <f>(D15+D16+D17+D18+D19+D20+D21+D22+D23+D24+D25+D26)/(($B$15+E26)/2)</f>
        <v>0.82352941176470584</v>
      </c>
      <c r="J26" s="3">
        <f t="shared" si="3"/>
        <v>0.82352941176470584</v>
      </c>
      <c r="K26" s="3">
        <f t="shared" si="4"/>
        <v>0.70588235294117652</v>
      </c>
      <c r="L26">
        <v>1</v>
      </c>
      <c r="M26" s="6"/>
      <c r="P26" s="6"/>
    </row>
    <row r="27" spans="1:16" x14ac:dyDescent="0.2">
      <c r="A27" s="2">
        <v>42186</v>
      </c>
      <c r="B27">
        <v>33</v>
      </c>
      <c r="C27">
        <v>0</v>
      </c>
      <c r="D27">
        <v>2</v>
      </c>
      <c r="E27">
        <f t="shared" si="0"/>
        <v>31</v>
      </c>
      <c r="F27" s="5">
        <f t="shared" si="1"/>
        <v>-2</v>
      </c>
      <c r="G27" s="3">
        <f t="shared" si="2"/>
        <v>6.25E-2</v>
      </c>
      <c r="H27" s="3">
        <f>(D21+D22+D23+D24+D25+D26+D27)/(($B$21+E27)/2)</f>
        <v>0.38095238095238093</v>
      </c>
      <c r="I27" s="3">
        <f>D27/(($B$27+E27)/2)</f>
        <v>6.25E-2</v>
      </c>
      <c r="J27" s="3">
        <f t="shared" si="3"/>
        <v>0.90625</v>
      </c>
      <c r="K27" s="3">
        <f t="shared" si="4"/>
        <v>0.78125</v>
      </c>
      <c r="L27">
        <v>2</v>
      </c>
      <c r="M27" s="6"/>
      <c r="P27" s="6"/>
    </row>
    <row r="28" spans="1:16" x14ac:dyDescent="0.2">
      <c r="A28" s="2">
        <v>42217</v>
      </c>
      <c r="B28">
        <v>31</v>
      </c>
      <c r="C28">
        <v>5</v>
      </c>
      <c r="D28">
        <v>4</v>
      </c>
      <c r="E28">
        <f t="shared" si="0"/>
        <v>32</v>
      </c>
      <c r="F28" s="5">
        <f t="shared" si="1"/>
        <v>1</v>
      </c>
      <c r="G28" s="3">
        <f t="shared" si="2"/>
        <v>0.12698412698412698</v>
      </c>
      <c r="H28" s="3">
        <f>(D21+D22+D23+D24+D25+D26+D27+D28)/(($B$21+E28)/2)</f>
        <v>0.5</v>
      </c>
      <c r="I28" s="3">
        <f>(D27+D28)/(($B$27+E28)/2)</f>
        <v>0.18461538461538463</v>
      </c>
      <c r="J28" s="3">
        <f t="shared" si="3"/>
        <v>0.93939393939393945</v>
      </c>
      <c r="K28" s="3">
        <f t="shared" si="4"/>
        <v>0.78787878787878785</v>
      </c>
      <c r="L28">
        <v>3</v>
      </c>
      <c r="M28" s="6">
        <v>1</v>
      </c>
      <c r="P28" s="6"/>
    </row>
    <row r="29" spans="1:16" x14ac:dyDescent="0.2">
      <c r="A29" s="2">
        <v>42248</v>
      </c>
      <c r="B29">
        <v>32</v>
      </c>
      <c r="C29">
        <v>3</v>
      </c>
      <c r="D29">
        <v>3</v>
      </c>
      <c r="E29">
        <f t="shared" si="0"/>
        <v>32</v>
      </c>
      <c r="F29" s="5">
        <f t="shared" si="1"/>
        <v>0</v>
      </c>
      <c r="G29" s="3">
        <f t="shared" si="2"/>
        <v>9.375E-2</v>
      </c>
      <c r="H29" s="3">
        <f>(D21+D22+D23+D24+D25+D26+D27+D28+D29)/(($B$21+E29)/2)</f>
        <v>0.59375</v>
      </c>
      <c r="I29" s="3">
        <f>(D27+D28+D29)/(($B$27+E29)/2)</f>
        <v>0.27692307692307694</v>
      </c>
      <c r="J29" s="3">
        <f t="shared" si="3"/>
        <v>0.875</v>
      </c>
      <c r="K29" s="3">
        <f t="shared" si="4"/>
        <v>0.6875</v>
      </c>
      <c r="L29">
        <v>2</v>
      </c>
      <c r="M29" s="6">
        <v>1</v>
      </c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0.63492063492063489</v>
      </c>
      <c r="I30" s="3">
        <f>(D27+D28+D29+D30)/(($B$27+E30)/2)</f>
        <v>0.3125</v>
      </c>
      <c r="J30" s="3">
        <f t="shared" si="3"/>
        <v>0.8125</v>
      </c>
      <c r="K30" s="3">
        <f t="shared" si="4"/>
        <v>0.6875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2</v>
      </c>
      <c r="E31">
        <f t="shared" si="0"/>
        <v>30</v>
      </c>
      <c r="F31" s="5">
        <f t="shared" si="1"/>
        <v>-1</v>
      </c>
      <c r="G31" s="3">
        <f t="shared" si="2"/>
        <v>6.5573770491803282E-2</v>
      </c>
      <c r="H31" s="3">
        <f>(D21+D22+D23+D24+D25+D26+D27+D28+D29+D30+D31)/(($B$21+E31)/2)</f>
        <v>0.70967741935483875</v>
      </c>
      <c r="I31" s="3">
        <f>(D27+D28+D29+D30+D31)/(($B$27+E31)/2)</f>
        <v>0.38095238095238093</v>
      </c>
      <c r="J31" s="3">
        <f t="shared" si="3"/>
        <v>0.78688524590163933</v>
      </c>
      <c r="K31" s="3">
        <f t="shared" si="4"/>
        <v>0.68852459016393441</v>
      </c>
      <c r="L31">
        <v>2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2</v>
      </c>
      <c r="E32">
        <f t="shared" si="0"/>
        <v>30</v>
      </c>
      <c r="F32" s="5">
        <f t="shared" si="1"/>
        <v>0</v>
      </c>
      <c r="G32" s="3">
        <f t="shared" si="2"/>
        <v>6.6666666666666666E-2</v>
      </c>
      <c r="H32" s="3">
        <f>(D21+D22+D23+D24+D25+D26+D27+D28+D29+D30+D31+D32)/(($B$21+E32)/2)</f>
        <v>0.77419354838709675</v>
      </c>
      <c r="I32" s="3">
        <f>(D27+D28+D29+D30+D31+D32)/(($B$27+E32)/2)</f>
        <v>0.44444444444444442</v>
      </c>
      <c r="J32" s="3">
        <f t="shared" si="3"/>
        <v>0.77419354838709675</v>
      </c>
      <c r="K32" s="3">
        <f t="shared" si="4"/>
        <v>0.67741935483870963</v>
      </c>
      <c r="L32">
        <v>1</v>
      </c>
      <c r="M32" s="6">
        <v>1</v>
      </c>
      <c r="P32" s="6"/>
    </row>
    <row r="33" spans="1:16" x14ac:dyDescent="0.2">
      <c r="A33" s="2">
        <v>42370</v>
      </c>
      <c r="B33">
        <v>30</v>
      </c>
      <c r="C33">
        <v>1</v>
      </c>
      <c r="D33">
        <v>3</v>
      </c>
      <c r="E33">
        <f t="shared" si="0"/>
        <v>28</v>
      </c>
      <c r="F33" s="5">
        <f t="shared" si="1"/>
        <v>-2</v>
      </c>
      <c r="G33" s="3">
        <f t="shared" si="2"/>
        <v>0.10344827586206896</v>
      </c>
      <c r="H33" s="3">
        <f>(D33)/(($B$33+E33)/2)</f>
        <v>0.10344827586206896</v>
      </c>
      <c r="I33" s="3">
        <f>(D27+D28+D29+D30+D31+D32+D33)/(($B$27+E33)/2)</f>
        <v>0.55737704918032782</v>
      </c>
      <c r="J33" s="3">
        <f t="shared" si="3"/>
        <v>0.81967213114754101</v>
      </c>
      <c r="K33" s="3">
        <f t="shared" si="4"/>
        <v>0.72131147540983609</v>
      </c>
      <c r="L33">
        <v>3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3</v>
      </c>
      <c r="E34">
        <f t="shared" si="0"/>
        <v>30</v>
      </c>
      <c r="F34" s="5">
        <f t="shared" si="1"/>
        <v>2</v>
      </c>
      <c r="G34" s="3">
        <f t="shared" si="2"/>
        <v>0.10344827586206896</v>
      </c>
      <c r="H34" s="3">
        <f>(D33+D34)/(($B$33+E34)/2)</f>
        <v>0.2</v>
      </c>
      <c r="I34" s="3">
        <f>(D27+D28+D29+D30+D31+D32+D33+D34)/(($B$27+E34)/2)</f>
        <v>0.63492063492063489</v>
      </c>
      <c r="J34" s="3">
        <f t="shared" si="3"/>
        <v>0.8125</v>
      </c>
      <c r="K34" s="3">
        <f t="shared" si="4"/>
        <v>0.71875</v>
      </c>
      <c r="L34">
        <v>3</v>
      </c>
      <c r="M34" s="6"/>
      <c r="P34" s="6"/>
    </row>
    <row r="35" spans="1:16" x14ac:dyDescent="0.2">
      <c r="A35" s="2">
        <v>42430</v>
      </c>
      <c r="B35">
        <v>30</v>
      </c>
      <c r="C35">
        <v>5</v>
      </c>
      <c r="D35">
        <v>3</v>
      </c>
      <c r="E35">
        <f t="shared" si="0"/>
        <v>32</v>
      </c>
      <c r="F35" s="5">
        <f t="shared" si="1"/>
        <v>2</v>
      </c>
      <c r="G35" s="3">
        <f t="shared" si="2"/>
        <v>9.6774193548387094E-2</v>
      </c>
      <c r="H35" s="3">
        <f>(D33+D34+D35)/(($B$33+E35)/2)</f>
        <v>0.29032258064516131</v>
      </c>
      <c r="I35" s="3">
        <f>(D27+D28+D29+D30+D31+D32+D33+D34+D35)/(($B$27+E35)/2)</f>
        <v>0.70769230769230773</v>
      </c>
      <c r="J35" s="3">
        <f t="shared" si="3"/>
        <v>0.83076923076923082</v>
      </c>
      <c r="K35" s="3">
        <f t="shared" si="4"/>
        <v>0.7384615384615385</v>
      </c>
      <c r="L35">
        <v>3</v>
      </c>
      <c r="M35" s="6"/>
      <c r="P35" s="6"/>
    </row>
    <row r="36" spans="1:16" x14ac:dyDescent="0.2">
      <c r="A36" s="2">
        <v>42461</v>
      </c>
      <c r="B36">
        <v>32</v>
      </c>
      <c r="C36">
        <v>2</v>
      </c>
      <c r="D36">
        <v>4</v>
      </c>
      <c r="E36">
        <f t="shared" si="0"/>
        <v>30</v>
      </c>
      <c r="F36" s="5">
        <f t="shared" si="1"/>
        <v>-2</v>
      </c>
      <c r="G36" s="3">
        <f t="shared" si="2"/>
        <v>0.12903225806451613</v>
      </c>
      <c r="H36" s="3">
        <f>(D33+D34+D35+D36)/(($B$33+E36)/2)</f>
        <v>0.43333333333333335</v>
      </c>
      <c r="I36" s="3">
        <f>(D27+D28+D29+D30+D31+D32+D33+D34+D35+D36)/(($B$27+E36)/2)</f>
        <v>0.8571428571428571</v>
      </c>
      <c r="J36" s="3">
        <f>(D25+D26+D27+D28+D29+D30+D31+D32+D33+D34+D35+D36)/((B25+E36)/2)</f>
        <v>0.9538461538461539</v>
      </c>
      <c r="K36" s="3">
        <f t="shared" si="4"/>
        <v>0.86153846153846159</v>
      </c>
      <c r="L36">
        <v>4</v>
      </c>
      <c r="P36" s="6"/>
    </row>
    <row r="37" spans="1:16" x14ac:dyDescent="0.2">
      <c r="A37" s="2">
        <v>42491</v>
      </c>
      <c r="B37">
        <v>30</v>
      </c>
      <c r="C37">
        <v>3</v>
      </c>
      <c r="D37">
        <v>1</v>
      </c>
      <c r="E37">
        <f t="shared" si="0"/>
        <v>32</v>
      </c>
      <c r="F37" s="5">
        <f t="shared" si="1"/>
        <v>2</v>
      </c>
      <c r="G37" s="3">
        <f t="shared" si="2"/>
        <v>3.2258064516129031E-2</v>
      </c>
      <c r="H37" s="3">
        <f>(D33+D34+D35+D36+D37)/(($B$33+E37)/2)</f>
        <v>0.45161290322580644</v>
      </c>
      <c r="I37" s="3">
        <f>(D27+D28+D29+D30+D31+D32+D33+D34+D35+D36+D37)/(($B$27+E37)/2)</f>
        <v>0.86153846153846159</v>
      </c>
      <c r="J37" s="3">
        <f>(D26+D27+D28+D29+D30+D31+D32+D33+D34+D35+D36+D37)/((B26+E37)/2)</f>
        <v>0.86567164179104472</v>
      </c>
      <c r="K37" s="3">
        <f t="shared" si="4"/>
        <v>0.77611940298507465</v>
      </c>
      <c r="L37">
        <v>1</v>
      </c>
      <c r="P37" s="6"/>
    </row>
    <row r="38" spans="1:16" x14ac:dyDescent="0.2">
      <c r="A38" s="2">
        <v>42522</v>
      </c>
      <c r="B38">
        <v>32</v>
      </c>
      <c r="C38">
        <v>0</v>
      </c>
      <c r="D38">
        <v>1</v>
      </c>
      <c r="E38">
        <f t="shared" si="0"/>
        <v>31</v>
      </c>
      <c r="F38" s="5">
        <f t="shared" si="1"/>
        <v>-1</v>
      </c>
      <c r="G38" s="3">
        <f t="shared" si="2"/>
        <v>3.1746031746031744E-2</v>
      </c>
      <c r="H38" s="3">
        <f>(D33+D34+D35+D36+D37+D38)/(($B$33+E38)/2)</f>
        <v>0.49180327868852458</v>
      </c>
      <c r="I38" s="3">
        <f>(D27+D28+D29+D30+D31+D32+D33+D34+D35+D36+D37+D38)/(($B$27+E38)/2)</f>
        <v>0.90625</v>
      </c>
      <c r="J38" s="3">
        <f>(D27+D28+D29+D30+D31+D32+D33+D34+D35+D36+D37+D38)/((B27+E38)/2)</f>
        <v>0.90625</v>
      </c>
      <c r="K38" s="3">
        <f t="shared" si="4"/>
        <v>0.8125</v>
      </c>
      <c r="L38">
        <v>1</v>
      </c>
      <c r="P38" s="6"/>
    </row>
    <row r="39" spans="1:16" x14ac:dyDescent="0.2">
      <c r="A39" s="2">
        <v>42552</v>
      </c>
      <c r="B39">
        <v>31</v>
      </c>
      <c r="C39">
        <v>2</v>
      </c>
      <c r="D39">
        <v>3</v>
      </c>
      <c r="E39">
        <f t="shared" si="0"/>
        <v>30</v>
      </c>
      <c r="F39" s="5">
        <f t="shared" si="1"/>
        <v>-1</v>
      </c>
      <c r="G39" s="3">
        <f t="shared" si="2"/>
        <v>9.8360655737704916E-2</v>
      </c>
      <c r="H39" s="3">
        <f>(D33+D34+D35+D36+D37+D38+D39)/(($B$33+E39)/2)</f>
        <v>0.6</v>
      </c>
      <c r="I39" s="3">
        <f>D39/(($B$39+E39)/2)</f>
        <v>9.8360655737704916E-2</v>
      </c>
      <c r="J39" s="3">
        <f t="shared" ref="J39:J86" si="5">(D28+D29+D30+D31+D32+D33+D34+D35+D36+D37+D38+D39)/((B28+E39)/2)</f>
        <v>0.98360655737704916</v>
      </c>
      <c r="K39" s="3">
        <f t="shared" si="4"/>
        <v>0.85245901639344257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30</v>
      </c>
      <c r="C40">
        <v>4</v>
      </c>
      <c r="D40">
        <v>1</v>
      </c>
      <c r="E40">
        <f t="shared" si="0"/>
        <v>33</v>
      </c>
      <c r="F40" s="5">
        <f t="shared" si="1"/>
        <v>3</v>
      </c>
      <c r="G40" s="3">
        <f t="shared" si="2"/>
        <v>3.1746031746031744E-2</v>
      </c>
      <c r="H40" s="3">
        <f>(D33+D34+D35+D36+D37+D38+D39+D40)/(($B$33+E40)/2)</f>
        <v>0.60317460317460314</v>
      </c>
      <c r="I40" s="3">
        <f>(D39+D40)/(($B$39+E40)/2)</f>
        <v>0.125</v>
      </c>
      <c r="J40" s="3">
        <f t="shared" si="5"/>
        <v>0.83076923076923082</v>
      </c>
      <c r="K40" s="3">
        <f t="shared" si="4"/>
        <v>0.7384615384615385</v>
      </c>
      <c r="L40">
        <v>1</v>
      </c>
      <c r="P40" s="6"/>
    </row>
    <row r="41" spans="1:16" x14ac:dyDescent="0.2">
      <c r="A41" s="2">
        <v>42614</v>
      </c>
      <c r="B41">
        <v>33</v>
      </c>
      <c r="C41">
        <v>1</v>
      </c>
      <c r="D41">
        <v>2</v>
      </c>
      <c r="E41">
        <f t="shared" si="0"/>
        <v>32</v>
      </c>
      <c r="F41" s="5">
        <f t="shared" si="1"/>
        <v>-1</v>
      </c>
      <c r="G41" s="3">
        <f t="shared" si="2"/>
        <v>6.1538461538461542E-2</v>
      </c>
      <c r="H41" s="3">
        <f>(D33+D34+D35+D36+D37+D38+D39+D40+D41)/(($B$33+E41)/2)</f>
        <v>0.67741935483870963</v>
      </c>
      <c r="I41" s="3">
        <f>(D39+D40+D41)/(($B$39+E41)/2)</f>
        <v>0.19047619047619047</v>
      </c>
      <c r="J41" s="3">
        <f t="shared" si="5"/>
        <v>0.8125</v>
      </c>
      <c r="K41" s="3">
        <f t="shared" si="4"/>
        <v>0.75</v>
      </c>
      <c r="L41">
        <v>2</v>
      </c>
      <c r="P41" s="6"/>
    </row>
    <row r="42" spans="1:16" x14ac:dyDescent="0.2">
      <c r="A42" s="2">
        <v>42644</v>
      </c>
      <c r="B42">
        <v>32</v>
      </c>
      <c r="C42">
        <v>1</v>
      </c>
      <c r="D42">
        <v>2</v>
      </c>
      <c r="E42">
        <f t="shared" si="0"/>
        <v>31</v>
      </c>
      <c r="F42" s="5">
        <f t="shared" si="1"/>
        <v>-1</v>
      </c>
      <c r="G42" s="3">
        <f t="shared" si="2"/>
        <v>6.3492063492063489E-2</v>
      </c>
      <c r="H42" s="3">
        <f>(D33+D34+D35+D36+D37+D38+D39+D40+D41+D42)/(($B$33+E42)/2)</f>
        <v>0.75409836065573765</v>
      </c>
      <c r="I42" s="3">
        <f>(D39+D40+D41+D42)/(($B$39+E42)/2)</f>
        <v>0.25806451612903225</v>
      </c>
      <c r="J42" s="3">
        <f t="shared" si="5"/>
        <v>0.87096774193548387</v>
      </c>
      <c r="K42" s="3">
        <f t="shared" si="4"/>
        <v>0.80645161290322576</v>
      </c>
      <c r="L42">
        <v>2</v>
      </c>
      <c r="P42" s="6"/>
    </row>
    <row r="43" spans="1:16" x14ac:dyDescent="0.2">
      <c r="A43" s="2">
        <v>42675</v>
      </c>
      <c r="B43">
        <v>31</v>
      </c>
      <c r="C43">
        <v>3</v>
      </c>
      <c r="D43">
        <v>4</v>
      </c>
      <c r="E43">
        <f t="shared" si="0"/>
        <v>30</v>
      </c>
      <c r="F43" s="5">
        <f t="shared" si="1"/>
        <v>-1</v>
      </c>
      <c r="G43" s="3">
        <f t="shared" si="2"/>
        <v>0.13114754098360656</v>
      </c>
      <c r="H43" s="3">
        <f>(D33+D34+D35+D36+D37+D38+D39+D40+D41+D42+D43)/(($B$33+E43)/2)</f>
        <v>0.9</v>
      </c>
      <c r="I43" s="3">
        <f>(D39+D40+D41+D42+D43)/(($B$39+E43)/2)</f>
        <v>0.39344262295081966</v>
      </c>
      <c r="J43" s="3">
        <f t="shared" si="5"/>
        <v>0.96666666666666667</v>
      </c>
      <c r="K43" s="3">
        <f t="shared" si="4"/>
        <v>0.9</v>
      </c>
      <c r="L43">
        <v>4</v>
      </c>
      <c r="P43" s="6"/>
    </row>
    <row r="44" spans="1:16" x14ac:dyDescent="0.2">
      <c r="A44" s="2">
        <v>42705</v>
      </c>
      <c r="B44">
        <v>30</v>
      </c>
      <c r="C44">
        <v>0</v>
      </c>
      <c r="D44">
        <v>2</v>
      </c>
      <c r="E44">
        <f t="shared" si="0"/>
        <v>28</v>
      </c>
      <c r="F44" s="5">
        <f t="shared" si="1"/>
        <v>-2</v>
      </c>
      <c r="G44" s="3">
        <f t="shared" si="2"/>
        <v>6.8965517241379309E-2</v>
      </c>
      <c r="H44" s="3">
        <f>(D33+D34+D35+D36+D37+D38+D39+D40+D41+D42+D43+D44)/(($B$33+E44)/2)</f>
        <v>1</v>
      </c>
      <c r="I44" s="3">
        <f>(D39+D40+D41+D42+D43+D44)/(($B$39+E44)/2)</f>
        <v>0.47457627118644069</v>
      </c>
      <c r="J44" s="3">
        <f t="shared" si="5"/>
        <v>1</v>
      </c>
      <c r="K44" s="3">
        <f t="shared" si="4"/>
        <v>0.96551724137931039</v>
      </c>
      <c r="L44">
        <v>2</v>
      </c>
      <c r="P44" s="6"/>
    </row>
    <row r="45" spans="1:16" x14ac:dyDescent="0.2">
      <c r="A45" s="2">
        <v>42736</v>
      </c>
      <c r="B45">
        <v>28</v>
      </c>
      <c r="C45">
        <v>0</v>
      </c>
      <c r="D45">
        <v>1</v>
      </c>
      <c r="E45">
        <f t="shared" si="0"/>
        <v>27</v>
      </c>
      <c r="F45" s="5">
        <f t="shared" si="1"/>
        <v>-1</v>
      </c>
      <c r="G45" s="3">
        <f t="shared" si="2"/>
        <v>3.6363636363636362E-2</v>
      </c>
      <c r="H45" s="3">
        <f>(D45)/(($B$45+E45)/2)</f>
        <v>3.6363636363636362E-2</v>
      </c>
      <c r="I45" s="3">
        <f>(D39+D40+D41+D42+D43+D44+D45)/(($B$39+E45)/2)</f>
        <v>0.51724137931034486</v>
      </c>
      <c r="J45" s="3">
        <f t="shared" si="5"/>
        <v>0.98181818181818181</v>
      </c>
      <c r="K45" s="3">
        <f t="shared" si="4"/>
        <v>0.94545454545454544</v>
      </c>
      <c r="L45">
        <v>1</v>
      </c>
      <c r="P45" s="6"/>
    </row>
    <row r="46" spans="1:16" x14ac:dyDescent="0.2">
      <c r="A46" s="2">
        <v>42767</v>
      </c>
      <c r="B46">
        <v>27</v>
      </c>
      <c r="C46">
        <v>1</v>
      </c>
      <c r="D46">
        <v>2</v>
      </c>
      <c r="E46">
        <f t="shared" si="0"/>
        <v>26</v>
      </c>
      <c r="F46" s="5">
        <f t="shared" si="1"/>
        <v>-1</v>
      </c>
      <c r="G46" s="3">
        <f t="shared" si="2"/>
        <v>7.5471698113207544E-2</v>
      </c>
      <c r="H46" s="3">
        <f>(D45+D46)/(($B$45+E46)/2)</f>
        <v>0.1111111111111111</v>
      </c>
      <c r="I46" s="3">
        <f>(D39+D40+D41+D42+D43+D44+D45+D46)/(($B$39+E46)/2)</f>
        <v>0.59649122807017541</v>
      </c>
      <c r="J46" s="3">
        <f t="shared" si="5"/>
        <v>0.9285714285714286</v>
      </c>
      <c r="K46" s="3">
        <f t="shared" si="4"/>
        <v>0.8928571428571429</v>
      </c>
      <c r="L46">
        <v>2</v>
      </c>
      <c r="P46" s="6"/>
    </row>
    <row r="47" spans="1:16" x14ac:dyDescent="0.2">
      <c r="A47" s="2">
        <v>42795</v>
      </c>
      <c r="B47">
        <v>26</v>
      </c>
      <c r="C47">
        <v>8</v>
      </c>
      <c r="D47">
        <v>6</v>
      </c>
      <c r="E47">
        <f t="shared" si="0"/>
        <v>28</v>
      </c>
      <c r="F47" s="5">
        <f t="shared" si="1"/>
        <v>2</v>
      </c>
      <c r="G47" s="3">
        <f t="shared" si="2"/>
        <v>0.22222222222222221</v>
      </c>
      <c r="H47" s="3">
        <f>(D45+D46+D47)/(($B$45+E47)/2)</f>
        <v>0.32142857142857145</v>
      </c>
      <c r="I47" s="3">
        <f>(D39+D40+D41+D42+D43+D44+D45+D46+D47)/(($B$39+E47)/2)</f>
        <v>0.77966101694915257</v>
      </c>
      <c r="J47" s="3">
        <f t="shared" si="5"/>
        <v>0.96666666666666667</v>
      </c>
      <c r="K47" s="3">
        <f t="shared" si="4"/>
        <v>0.93333333333333335</v>
      </c>
      <c r="L47">
        <v>6</v>
      </c>
      <c r="P47" s="6"/>
    </row>
    <row r="48" spans="1:16" x14ac:dyDescent="0.2">
      <c r="A48" s="2">
        <v>42826</v>
      </c>
      <c r="B48">
        <v>28</v>
      </c>
      <c r="C48">
        <v>3</v>
      </c>
      <c r="D48">
        <v>1</v>
      </c>
      <c r="E48">
        <f t="shared" si="0"/>
        <v>30</v>
      </c>
      <c r="F48" s="5">
        <f t="shared" si="1"/>
        <v>2</v>
      </c>
      <c r="G48" s="3">
        <f t="shared" si="2"/>
        <v>3.4482758620689655E-2</v>
      </c>
      <c r="H48" s="3">
        <f>(D45+D46+D47+D48)/(($B$45+E48)/2)</f>
        <v>0.34482758620689657</v>
      </c>
      <c r="I48" s="3">
        <f>(D39+D40+D41+D42+D43+D44+D45+D46+D47+D48)/(($B$39+E48)/2)</f>
        <v>0.78688524590163933</v>
      </c>
      <c r="J48" s="3">
        <f t="shared" si="5"/>
        <v>0.8666666666666667</v>
      </c>
      <c r="K48" s="3">
        <f t="shared" si="4"/>
        <v>0.83333333333333337</v>
      </c>
      <c r="L48">
        <v>1</v>
      </c>
      <c r="P48" s="6"/>
    </row>
    <row r="49" spans="1:16" x14ac:dyDescent="0.2">
      <c r="A49" s="2">
        <v>42856</v>
      </c>
      <c r="B49">
        <v>30</v>
      </c>
      <c r="C49">
        <v>7</v>
      </c>
      <c r="D49">
        <v>2</v>
      </c>
      <c r="E49">
        <f t="shared" si="0"/>
        <v>35</v>
      </c>
      <c r="F49" s="5">
        <f t="shared" si="1"/>
        <v>5</v>
      </c>
      <c r="G49" s="3">
        <f t="shared" si="2"/>
        <v>6.1538461538461542E-2</v>
      </c>
      <c r="H49" s="3">
        <f>(D45+D46+D47+D48+D49)/(($B$45+E49)/2)</f>
        <v>0.38095238095238093</v>
      </c>
      <c r="I49" s="3">
        <f>(D39+D40+D41+D42+D43+D44+D45+D46+D47+D48+D49)/(($B$39+E49)/2)</f>
        <v>0.78787878787878785</v>
      </c>
      <c r="J49" s="3">
        <f t="shared" si="5"/>
        <v>0.80597014925373134</v>
      </c>
      <c r="K49" s="3">
        <f t="shared" si="4"/>
        <v>0.77611940298507465</v>
      </c>
      <c r="L49">
        <v>2</v>
      </c>
      <c r="P49" s="6"/>
    </row>
    <row r="50" spans="1:16" x14ac:dyDescent="0.2">
      <c r="A50" s="2">
        <v>42887</v>
      </c>
      <c r="B50">
        <v>35</v>
      </c>
      <c r="C50">
        <v>0</v>
      </c>
      <c r="D50">
        <v>2</v>
      </c>
      <c r="E50">
        <f t="shared" si="0"/>
        <v>33</v>
      </c>
      <c r="F50" s="5">
        <f t="shared" si="1"/>
        <v>-2</v>
      </c>
      <c r="G50" s="3">
        <f t="shared" si="2"/>
        <v>5.8823529411764705E-2</v>
      </c>
      <c r="H50" s="3">
        <f>(D45+D46+D47+D48+D49+D50)/(($B$45+E50)/2)</f>
        <v>0.45901639344262296</v>
      </c>
      <c r="I50" s="3">
        <f>(D39+D40+D41+D42+D43+D44+D45+D46+D47+D48+D49+D50)/(($B$39+E50)/2)</f>
        <v>0.875</v>
      </c>
      <c r="J50" s="3">
        <f t="shared" si="5"/>
        <v>0.875</v>
      </c>
      <c r="K50" s="3">
        <f t="shared" si="4"/>
        <v>0.84375</v>
      </c>
      <c r="L50">
        <v>2</v>
      </c>
      <c r="P50" s="6"/>
    </row>
    <row r="51" spans="1:16" x14ac:dyDescent="0.2">
      <c r="A51" s="2">
        <v>42917</v>
      </c>
      <c r="B51">
        <v>33</v>
      </c>
      <c r="C51">
        <v>3</v>
      </c>
      <c r="D51">
        <v>3</v>
      </c>
      <c r="E51">
        <f t="shared" si="0"/>
        <v>33</v>
      </c>
      <c r="F51" s="5">
        <f t="shared" si="1"/>
        <v>0</v>
      </c>
      <c r="G51" s="3">
        <f t="shared" si="2"/>
        <v>9.0909090909090912E-2</v>
      </c>
      <c r="H51" s="3">
        <f>(D45+D46+D47+D48+D49+D50+D51)/(($B$45+E51)/2)</f>
        <v>0.55737704918032782</v>
      </c>
      <c r="I51" s="3">
        <f>D51/(($B$51+E51)/2)</f>
        <v>9.0909090909090912E-2</v>
      </c>
      <c r="J51" s="3">
        <f t="shared" si="5"/>
        <v>0.88888888888888884</v>
      </c>
      <c r="K51" s="3">
        <f t="shared" si="4"/>
        <v>0.88888888888888884</v>
      </c>
      <c r="L51">
        <v>3</v>
      </c>
      <c r="P51" s="6"/>
    </row>
    <row r="52" spans="1:16" s="11" customFormat="1" x14ac:dyDescent="0.2">
      <c r="A52" s="10">
        <v>42948</v>
      </c>
      <c r="B52" s="11">
        <v>33</v>
      </c>
      <c r="C52" s="11">
        <v>0</v>
      </c>
      <c r="D52" s="11">
        <v>2</v>
      </c>
      <c r="E52" s="11">
        <f t="shared" si="0"/>
        <v>31</v>
      </c>
      <c r="F52" s="12">
        <f t="shared" si="1"/>
        <v>-2</v>
      </c>
      <c r="G52" s="13">
        <f t="shared" si="2"/>
        <v>6.25E-2</v>
      </c>
      <c r="H52" s="13">
        <f>(D45+D46+D47+D48+D49+D50+D51+D52)/(($B$45+E52)/2)</f>
        <v>0.64406779661016944</v>
      </c>
      <c r="I52" s="13">
        <f>(D51+D52)/(($B$51+E52)/2)</f>
        <v>0.15625</v>
      </c>
      <c r="J52" s="13">
        <f t="shared" si="5"/>
        <v>0.90625</v>
      </c>
      <c r="K52" s="13">
        <f t="shared" si="4"/>
        <v>0.90625</v>
      </c>
      <c r="L52" s="11">
        <v>2</v>
      </c>
    </row>
    <row r="53" spans="1:16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1.3571428571428572</v>
      </c>
      <c r="I53" s="3">
        <f>(D51+D52+D53)/(($B$51+E53)/2)</f>
        <v>0.30303030303030304</v>
      </c>
      <c r="J53" s="3">
        <f t="shared" si="5"/>
        <v>1.6875</v>
      </c>
      <c r="K53" s="3">
        <f t="shared" si="4"/>
        <v>1.6875</v>
      </c>
    </row>
    <row r="54" spans="1:16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1.3571428571428572</v>
      </c>
      <c r="I54" s="3">
        <f>(D51+D52+D53+D54)/(($B$51+E54)/2)</f>
        <v>0.30303030303030304</v>
      </c>
      <c r="J54" s="3">
        <f t="shared" si="5"/>
        <v>1.6129032258064515</v>
      </c>
      <c r="K54" s="3">
        <f t="shared" si="4"/>
        <v>1.6129032258064515</v>
      </c>
    </row>
    <row r="55" spans="1:16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1.3571428571428572</v>
      </c>
      <c r="I55" s="3">
        <f>(D51+D52+D53+D54+D55)/(($B$51+E55)/2)</f>
        <v>0.30303030303030304</v>
      </c>
      <c r="J55" s="3">
        <f t="shared" si="5"/>
        <v>1.4</v>
      </c>
      <c r="K55" s="3">
        <f t="shared" si="4"/>
        <v>1.4</v>
      </c>
    </row>
    <row r="56" spans="1:16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1.3571428571428572</v>
      </c>
      <c r="I56" s="3">
        <f>(D51+D52+D53+D54+D55+D56)/(($B$51+E56)/2)</f>
        <v>0.30303030303030304</v>
      </c>
      <c r="J56" s="3">
        <f t="shared" si="5"/>
        <v>1.3571428571428572</v>
      </c>
      <c r="K56" s="3">
        <f t="shared" si="4"/>
        <v>1.3571428571428572</v>
      </c>
    </row>
    <row r="57" spans="1:16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0.30303030303030304</v>
      </c>
      <c r="J57" s="3">
        <f t="shared" si="5"/>
        <v>1.3333333333333333</v>
      </c>
      <c r="K57" s="3">
        <f t="shared" si="4"/>
        <v>1.3333333333333333</v>
      </c>
    </row>
    <row r="58" spans="1:16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0.30303030303030304</v>
      </c>
      <c r="J58" s="3">
        <f t="shared" si="5"/>
        <v>1.2307692307692308</v>
      </c>
      <c r="K58" s="3">
        <f t="shared" si="4"/>
        <v>1.2307692307692308</v>
      </c>
    </row>
    <row r="59" spans="1:16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0.30303030303030304</v>
      </c>
      <c r="J59" s="3">
        <f t="shared" si="5"/>
        <v>0.7142857142857143</v>
      </c>
      <c r="K59" s="3">
        <f t="shared" si="4"/>
        <v>0.7142857142857143</v>
      </c>
    </row>
    <row r="60" spans="1:16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0.30303030303030304</v>
      </c>
      <c r="J60" s="3">
        <f t="shared" si="5"/>
        <v>0.6</v>
      </c>
      <c r="K60" s="3">
        <f t="shared" si="4"/>
        <v>0.6</v>
      </c>
    </row>
    <row r="61" spans="1:16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0.30303030303030304</v>
      </c>
      <c r="J61" s="3">
        <f t="shared" si="5"/>
        <v>0.4</v>
      </c>
      <c r="K61" s="3">
        <f t="shared" si="4"/>
        <v>0.4</v>
      </c>
    </row>
    <row r="62" spans="1:16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0.30303030303030304</v>
      </c>
      <c r="J62" s="3">
        <f t="shared" si="5"/>
        <v>0.30303030303030304</v>
      </c>
      <c r="K62" s="3">
        <f t="shared" si="4"/>
        <v>0.30303030303030304</v>
      </c>
    </row>
    <row r="63" spans="1:16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0.12121212121212122</v>
      </c>
      <c r="K63" s="3">
        <f t="shared" si="4"/>
        <v>0.12121212121212122</v>
      </c>
    </row>
    <row r="64" spans="1:16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2" workbookViewId="0">
      <selection activeCell="N45" sqref="N45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1</v>
      </c>
      <c r="D3">
        <v>1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0.16666666666666666</v>
      </c>
      <c r="H3" s="3">
        <f>D3/(($B$3+E3)/2)</f>
        <v>0.16666666666666666</v>
      </c>
      <c r="I3" s="3">
        <f>D3/(($B$3+E3)/2)</f>
        <v>0.16666666666666666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0.16666666666666666</v>
      </c>
      <c r="I4" s="3">
        <f>(D3+D4)/(($B$3+E4)/2)</f>
        <v>0.16666666666666666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0.16666666666666666</v>
      </c>
      <c r="I5" s="3">
        <f>(D3+D4+D5)/(($B$3+E5)/2)</f>
        <v>0.16666666666666666</v>
      </c>
      <c r="J5" s="3"/>
      <c r="K5" s="3"/>
    </row>
    <row r="6" spans="1:16" x14ac:dyDescent="0.2">
      <c r="A6" s="2">
        <v>41548</v>
      </c>
      <c r="B6">
        <v>6</v>
      </c>
      <c r="C6">
        <v>1</v>
      </c>
      <c r="D6">
        <v>1</v>
      </c>
      <c r="E6">
        <f t="shared" si="0"/>
        <v>6</v>
      </c>
      <c r="F6" s="5">
        <f t="shared" si="1"/>
        <v>0</v>
      </c>
      <c r="G6" s="3">
        <f t="shared" si="2"/>
        <v>0.16666666666666666</v>
      </c>
      <c r="H6" s="3">
        <f>(D3+D4+D5+D6)/(($B$3+E6)/2)</f>
        <v>0.33333333333333331</v>
      </c>
      <c r="I6" s="3">
        <f>(D3+D4+D5+D6)/(($B$3+E6)/2)</f>
        <v>0.33333333333333331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0.33333333333333331</v>
      </c>
      <c r="I7" s="3">
        <f>(D3+D4+D5+D6+D7)/(($B$3+E7)/2)</f>
        <v>0.33333333333333331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0.33333333333333331</v>
      </c>
      <c r="I8" s="3">
        <f>(D3+D4+D5+D6+D7+D8)/(($B$3+E8)/2)</f>
        <v>0.33333333333333331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0.33333333333333331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0.33333333333333331</v>
      </c>
      <c r="J10" s="3"/>
      <c r="K10" s="3"/>
    </row>
    <row r="11" spans="1:16" x14ac:dyDescent="0.2">
      <c r="A11" s="2">
        <v>41699</v>
      </c>
      <c r="B11">
        <v>6</v>
      </c>
      <c r="C11">
        <v>1</v>
      </c>
      <c r="D11">
        <v>1</v>
      </c>
      <c r="E11">
        <f t="shared" si="0"/>
        <v>6</v>
      </c>
      <c r="F11" s="5">
        <f t="shared" si="1"/>
        <v>0</v>
      </c>
      <c r="G11" s="3">
        <f t="shared" si="2"/>
        <v>0.16666666666666666</v>
      </c>
      <c r="H11" s="3">
        <f>(D9+D10+D11)/(($B$9+E11)/2)</f>
        <v>0.16666666666666666</v>
      </c>
      <c r="I11" s="3">
        <f>(D3+D4+D5+D6+D7+D8+D9+D10+D11)/(($B$3+E11)/2)</f>
        <v>0.5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0.16666666666666666</v>
      </c>
      <c r="I12" s="3">
        <f>(D3+D4+D5+D6+D7+D8+D9+D10+D11+D12)/(($B$3+E12)/2)</f>
        <v>0.5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0.16666666666666666</v>
      </c>
      <c r="I13" s="3">
        <f>(D3+D4+D5+D6+D7+D8+D9+D10+D11+D12+D13)/(($B$3+E13)/2)</f>
        <v>0.5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0.5</v>
      </c>
      <c r="J14" s="3">
        <f t="shared" ref="J14:J35" si="3">(D3+D4+D5+D6+D7+D8+D9+D10+D11+D12+D13+D14)/((B3+E14)/2)</f>
        <v>0.5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1</v>
      </c>
      <c r="D15">
        <v>1</v>
      </c>
      <c r="E15">
        <f t="shared" si="0"/>
        <v>8</v>
      </c>
      <c r="F15" s="5">
        <f t="shared" si="1"/>
        <v>0</v>
      </c>
      <c r="G15" s="3">
        <f t="shared" si="2"/>
        <v>0.125</v>
      </c>
      <c r="H15" s="3">
        <f>(D9+D10+D11+D12+D13+D14+D15)/(($B$9+E15)/2)</f>
        <v>0.2857142857142857</v>
      </c>
      <c r="I15" s="3">
        <f>D15/(($B$15+E15)/2)</f>
        <v>0.125</v>
      </c>
      <c r="J15" s="3">
        <f t="shared" si="3"/>
        <v>0.42857142857142855</v>
      </c>
      <c r="K15" s="3">
        <f t="shared" si="4"/>
        <v>0.14285714285714285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1</v>
      </c>
      <c r="E16">
        <f t="shared" si="0"/>
        <v>7</v>
      </c>
      <c r="F16" s="5">
        <f t="shared" si="1"/>
        <v>-1</v>
      </c>
      <c r="G16" s="3">
        <f t="shared" si="2"/>
        <v>0.13333333333333333</v>
      </c>
      <c r="H16" s="3">
        <f>(D9+D10+D11+D12+D13+D14+D15+D16)/(($B$9+E16)/2)</f>
        <v>0.46153846153846156</v>
      </c>
      <c r="I16" s="3">
        <f>(D15+D16)/(($B$15+E16)/2)</f>
        <v>0.26666666666666666</v>
      </c>
      <c r="J16" s="3">
        <f t="shared" si="3"/>
        <v>0.61538461538461542</v>
      </c>
      <c r="K16" s="3">
        <f t="shared" si="4"/>
        <v>0.30769230769230771</v>
      </c>
      <c r="L16">
        <v>1</v>
      </c>
      <c r="M16" s="6"/>
      <c r="O16" s="6"/>
      <c r="P16" s="6"/>
    </row>
    <row r="17" spans="1:16" x14ac:dyDescent="0.2">
      <c r="A17" s="2">
        <v>41883</v>
      </c>
      <c r="B17">
        <v>7</v>
      </c>
      <c r="C17">
        <v>1</v>
      </c>
      <c r="D17">
        <v>0</v>
      </c>
      <c r="E17">
        <f t="shared" si="0"/>
        <v>8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0.42857142857142855</v>
      </c>
      <c r="I17" s="3">
        <f>(D15+D16+D17)/(($B$15+E17)/2)</f>
        <v>0.25</v>
      </c>
      <c r="J17" s="3">
        <f t="shared" si="3"/>
        <v>0.5714285714285714</v>
      </c>
      <c r="K17" s="3">
        <f t="shared" si="4"/>
        <v>0.2857142857142857</v>
      </c>
      <c r="L17">
        <v>0</v>
      </c>
      <c r="M17" s="6"/>
      <c r="P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0.42857142857142855</v>
      </c>
      <c r="I18" s="3">
        <f>(D15+D16+D17+D18)/(($B$15+E18)/2)</f>
        <v>0.25</v>
      </c>
      <c r="J18" s="3">
        <f t="shared" si="3"/>
        <v>0.42857142857142855</v>
      </c>
      <c r="K18" s="3">
        <f t="shared" si="4"/>
        <v>0.2857142857142857</v>
      </c>
      <c r="L18"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1</v>
      </c>
      <c r="E19">
        <f t="shared" si="0"/>
        <v>7</v>
      </c>
      <c r="F19" s="5">
        <f t="shared" si="1"/>
        <v>-1</v>
      </c>
      <c r="G19" s="3">
        <f t="shared" si="2"/>
        <v>0.13333333333333333</v>
      </c>
      <c r="H19" s="3">
        <f>(D9+D10+D11+D12+D13+D14+D15+D16+D17+D18+D19)/(($B$9+E19)/2)</f>
        <v>0.61538461538461542</v>
      </c>
      <c r="I19" s="3">
        <f>(D15+D16+D17+D18+D19)/(($B$15+E19)/2)</f>
        <v>0.4</v>
      </c>
      <c r="J19" s="3">
        <f t="shared" si="3"/>
        <v>0.61538461538461542</v>
      </c>
      <c r="K19" s="3">
        <f t="shared" si="4"/>
        <v>0.46153846153846156</v>
      </c>
      <c r="L19">
        <v>1</v>
      </c>
      <c r="M19" s="6"/>
      <c r="P19" s="6"/>
    </row>
    <row r="20" spans="1:16" x14ac:dyDescent="0.2">
      <c r="A20" s="2">
        <v>41974</v>
      </c>
      <c r="B20">
        <v>7</v>
      </c>
      <c r="C20">
        <v>1</v>
      </c>
      <c r="D20">
        <v>1</v>
      </c>
      <c r="E20">
        <f t="shared" si="0"/>
        <v>7</v>
      </c>
      <c r="F20" s="5">
        <f t="shared" si="1"/>
        <v>0</v>
      </c>
      <c r="G20" s="3">
        <f t="shared" si="2"/>
        <v>0.14285714285714285</v>
      </c>
      <c r="H20" s="3">
        <f>(D9+D10+D11+D12+D13+D14+D15+D16+D17+D18+D19+D20)/(($B$9+E20)/2)</f>
        <v>0.76923076923076927</v>
      </c>
      <c r="I20" s="3">
        <f>(D15+D16+D17+D18+D19+D20)/(($B$15+E20)/2)</f>
        <v>0.53333333333333333</v>
      </c>
      <c r="J20" s="3">
        <f t="shared" si="3"/>
        <v>0.76923076923076927</v>
      </c>
      <c r="K20" s="3">
        <f t="shared" si="4"/>
        <v>0.61538461538461542</v>
      </c>
      <c r="L20">
        <v>1</v>
      </c>
      <c r="M20" s="6"/>
      <c r="P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0.53333333333333333</v>
      </c>
      <c r="J21" s="3">
        <f t="shared" si="3"/>
        <v>0.76923076923076927</v>
      </c>
      <c r="K21" s="3">
        <f t="shared" si="4"/>
        <v>0.61538461538461542</v>
      </c>
      <c r="L21"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0.53333333333333333</v>
      </c>
      <c r="J22" s="3">
        <f t="shared" si="3"/>
        <v>0.76923076923076927</v>
      </c>
      <c r="K22" s="3">
        <f t="shared" si="4"/>
        <v>0.61538461538461542</v>
      </c>
      <c r="L22">
        <v>0</v>
      </c>
      <c r="M22" s="6"/>
    </row>
    <row r="23" spans="1:16" x14ac:dyDescent="0.2">
      <c r="A23" s="2">
        <v>42064</v>
      </c>
      <c r="B23">
        <v>7</v>
      </c>
      <c r="C23">
        <v>1</v>
      </c>
      <c r="D23">
        <v>0</v>
      </c>
      <c r="E23">
        <f t="shared" si="0"/>
        <v>8</v>
      </c>
      <c r="F23" s="5">
        <f t="shared" si="1"/>
        <v>1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0.5</v>
      </c>
      <c r="J23" s="3">
        <f t="shared" si="3"/>
        <v>0.5714285714285714</v>
      </c>
      <c r="K23" s="3">
        <f t="shared" si="4"/>
        <v>0.5714285714285714</v>
      </c>
      <c r="L23"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0.5</v>
      </c>
      <c r="J24" s="3">
        <f t="shared" si="3"/>
        <v>0.5714285714285714</v>
      </c>
      <c r="K24" s="3">
        <f t="shared" si="4"/>
        <v>0.5714285714285714</v>
      </c>
      <c r="L24"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0.5</v>
      </c>
      <c r="J25" s="3">
        <f t="shared" si="3"/>
        <v>0.5714285714285714</v>
      </c>
      <c r="K25" s="3">
        <f t="shared" si="4"/>
        <v>0.5714285714285714</v>
      </c>
      <c r="L25"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0.5</v>
      </c>
      <c r="L26"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0.375</v>
      </c>
      <c r="K27" s="3">
        <f t="shared" si="4"/>
        <v>0.375</v>
      </c>
      <c r="L27"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0.26666666666666666</v>
      </c>
      <c r="K28" s="3">
        <f t="shared" si="4"/>
        <v>0.26666666666666666</v>
      </c>
      <c r="L28"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L29"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1</v>
      </c>
      <c r="E30">
        <f t="shared" si="0"/>
        <v>7</v>
      </c>
      <c r="F30" s="5">
        <f t="shared" si="1"/>
        <v>-1</v>
      </c>
      <c r="G30" s="3">
        <f t="shared" si="2"/>
        <v>0.13333333333333333</v>
      </c>
      <c r="H30" s="3">
        <f>(D21+D22+D23+D24+D25+D26+D27+D28+D29+D30)/(($B$21+E30)/2)</f>
        <v>0.14285714285714285</v>
      </c>
      <c r="I30" s="3">
        <f>(D27+D28+D29+D30)/(($B$27+E30)/2)</f>
        <v>0.13333333333333333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7</v>
      </c>
      <c r="C31">
        <v>1</v>
      </c>
      <c r="D31">
        <v>0</v>
      </c>
      <c r="E31">
        <f t="shared" si="0"/>
        <v>8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0.13333333333333333</v>
      </c>
      <c r="I31" s="3">
        <f>(D27+D28+D29+D30+D31)/(($B$27+E31)/2)</f>
        <v>0.125</v>
      </c>
      <c r="J31" s="3">
        <f t="shared" si="3"/>
        <v>0.26666666666666666</v>
      </c>
      <c r="K31" s="3">
        <f t="shared" si="4"/>
        <v>0.26666666666666666</v>
      </c>
      <c r="L31">
        <v>0</v>
      </c>
      <c r="M31" s="6"/>
      <c r="P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0.13333333333333333</v>
      </c>
      <c r="I32" s="3">
        <f>(D27+D28+D29+D30+D31+D32)/(($B$27+E32)/2)</f>
        <v>0.125</v>
      </c>
      <c r="J32" s="3">
        <f t="shared" si="3"/>
        <v>0.13333333333333333</v>
      </c>
      <c r="K32" s="3">
        <f t="shared" si="4"/>
        <v>0.13333333333333333</v>
      </c>
      <c r="L32">
        <v>0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0.13333333333333333</v>
      </c>
      <c r="K33" s="3">
        <f t="shared" si="4"/>
        <v>0.13333333333333333</v>
      </c>
      <c r="L33">
        <v>0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0.13333333333333333</v>
      </c>
      <c r="K34" s="3">
        <f t="shared" si="4"/>
        <v>0.13333333333333333</v>
      </c>
      <c r="L34">
        <v>0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L35">
        <v>0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0.125</v>
      </c>
      <c r="K36" s="3">
        <f t="shared" si="4"/>
        <v>0.125</v>
      </c>
      <c r="L36">
        <v>0</v>
      </c>
    </row>
    <row r="37" spans="1:16" x14ac:dyDescent="0.2">
      <c r="A37" s="2">
        <v>42491</v>
      </c>
      <c r="B37">
        <v>8</v>
      </c>
      <c r="C37">
        <v>0</v>
      </c>
      <c r="D37">
        <v>0</v>
      </c>
      <c r="E37">
        <f t="shared" si="0"/>
        <v>8</v>
      </c>
      <c r="F37" s="5">
        <f t="shared" si="1"/>
        <v>0</v>
      </c>
      <c r="G37" s="3">
        <f t="shared" si="2"/>
        <v>0</v>
      </c>
      <c r="H37" s="3">
        <f>(D33+D34+D35+D36+D37)/(($B$33+E37)/2)</f>
        <v>0</v>
      </c>
      <c r="I37" s="3">
        <f>(D27+D28+D29+D30+D31+D32+D33+D34+D35+D36+D37)/(($B$27+E37)/2)</f>
        <v>0.125</v>
      </c>
      <c r="J37" s="3">
        <f>(D26+D27+D28+D29+D30+D31+D32+D33+D34+D35+D36+D37)/((B26+E37)/2)</f>
        <v>0.125</v>
      </c>
      <c r="K37" s="3">
        <f t="shared" si="4"/>
        <v>0.125</v>
      </c>
      <c r="L37">
        <v>0</v>
      </c>
    </row>
    <row r="38" spans="1:16" x14ac:dyDescent="0.2">
      <c r="A38" s="2">
        <v>42522</v>
      </c>
      <c r="B38">
        <v>8</v>
      </c>
      <c r="C38">
        <v>0</v>
      </c>
      <c r="D38">
        <v>0</v>
      </c>
      <c r="E38">
        <f t="shared" si="0"/>
        <v>8</v>
      </c>
      <c r="F38" s="5">
        <f t="shared" si="1"/>
        <v>0</v>
      </c>
      <c r="G38" s="3">
        <f t="shared" si="2"/>
        <v>0</v>
      </c>
      <c r="H38" s="3">
        <f>(D33+D34+D35+D36+D37+D38)/(($B$33+E38)/2)</f>
        <v>0</v>
      </c>
      <c r="I38" s="3">
        <f>(D27+D28+D29+D30+D31+D32+D33+D34+D35+D36+D37+D38)/(($B$27+E38)/2)</f>
        <v>0.125</v>
      </c>
      <c r="J38" s="3">
        <f>(D27+D28+D29+D30+D31+D32+D33+D34+D35+D36+D37+D38)/((B27+E38)/2)</f>
        <v>0.125</v>
      </c>
      <c r="K38" s="3">
        <f t="shared" si="4"/>
        <v>0.125</v>
      </c>
      <c r="L38">
        <v>0</v>
      </c>
    </row>
    <row r="39" spans="1:16" x14ac:dyDescent="0.2">
      <c r="A39" s="2">
        <v>42552</v>
      </c>
      <c r="B39">
        <v>8</v>
      </c>
      <c r="C39">
        <v>0</v>
      </c>
      <c r="D39">
        <v>0</v>
      </c>
      <c r="E39">
        <f t="shared" si="0"/>
        <v>8</v>
      </c>
      <c r="F39" s="5">
        <f t="shared" si="1"/>
        <v>0</v>
      </c>
      <c r="G39" s="3">
        <f t="shared" si="2"/>
        <v>0</v>
      </c>
      <c r="H39" s="3">
        <f>(D33+D34+D35+D36+D37+D38+D39)/(($B$33+E39)/2)</f>
        <v>0</v>
      </c>
      <c r="I39" s="3">
        <f>D39/(($B$39+E39)/2)</f>
        <v>0</v>
      </c>
      <c r="J39" s="3">
        <f t="shared" ref="J39:J86" si="5">(D28+D29+D30+D31+D32+D33+D34+D35+D36+D37+D38+D39)/((B28+E39)/2)</f>
        <v>0.125</v>
      </c>
      <c r="K39" s="3">
        <f t="shared" si="4"/>
        <v>0.125</v>
      </c>
      <c r="L39">
        <v>0</v>
      </c>
    </row>
    <row r="40" spans="1:16" x14ac:dyDescent="0.2">
      <c r="A40" s="2">
        <v>42583</v>
      </c>
      <c r="B40">
        <v>8</v>
      </c>
      <c r="C40">
        <v>0</v>
      </c>
      <c r="D40">
        <v>0</v>
      </c>
      <c r="E40">
        <f t="shared" si="0"/>
        <v>8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</v>
      </c>
      <c r="I40" s="3">
        <f>(D39+D40)/(($B$39+E40)/2)</f>
        <v>0</v>
      </c>
      <c r="J40" s="3">
        <f t="shared" si="5"/>
        <v>0.125</v>
      </c>
      <c r="K40" s="3">
        <f t="shared" si="4"/>
        <v>0.125</v>
      </c>
      <c r="L40">
        <v>0</v>
      </c>
    </row>
    <row r="41" spans="1:16" x14ac:dyDescent="0.2">
      <c r="A41" s="2">
        <v>42614</v>
      </c>
      <c r="B41">
        <v>8</v>
      </c>
      <c r="C41">
        <v>0</v>
      </c>
      <c r="D41">
        <v>0</v>
      </c>
      <c r="E41">
        <f t="shared" si="0"/>
        <v>8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</v>
      </c>
      <c r="I41" s="3">
        <f>(D39+D40+D41)/(($B$39+E41)/2)</f>
        <v>0</v>
      </c>
      <c r="J41" s="3">
        <f t="shared" si="5"/>
        <v>0.125</v>
      </c>
      <c r="K41" s="3">
        <f t="shared" si="4"/>
        <v>0.125</v>
      </c>
      <c r="L41">
        <v>0</v>
      </c>
    </row>
    <row r="42" spans="1:16" x14ac:dyDescent="0.2">
      <c r="A42" s="2">
        <v>42644</v>
      </c>
      <c r="B42">
        <v>8</v>
      </c>
      <c r="C42">
        <v>1</v>
      </c>
      <c r="D42">
        <v>1</v>
      </c>
      <c r="E42">
        <f t="shared" si="0"/>
        <v>8</v>
      </c>
      <c r="F42" s="5">
        <f t="shared" si="1"/>
        <v>0</v>
      </c>
      <c r="G42" s="3">
        <f t="shared" si="2"/>
        <v>0.125</v>
      </c>
      <c r="H42" s="3">
        <f>(D33+D34+D35+D36+D37+D38+D39+D40+D41+D42)/(($B$33+E42)/2)</f>
        <v>0.125</v>
      </c>
      <c r="I42" s="3">
        <f>(D39+D40+D41+D42)/(($B$39+E42)/2)</f>
        <v>0.125</v>
      </c>
      <c r="J42" s="3">
        <f t="shared" si="5"/>
        <v>0.13333333333333333</v>
      </c>
      <c r="K42" s="3">
        <f t="shared" si="4"/>
        <v>0.13333333333333333</v>
      </c>
      <c r="L42">
        <v>1</v>
      </c>
      <c r="P42" s="6"/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0.125</v>
      </c>
      <c r="I43" s="3">
        <f>(D39+D40+D41+D42+D43)/(($B$39+E43)/2)</f>
        <v>0.125</v>
      </c>
      <c r="J43" s="3">
        <f t="shared" si="5"/>
        <v>0.125</v>
      </c>
      <c r="K43" s="3">
        <f t="shared" si="4"/>
        <v>0.125</v>
      </c>
      <c r="L43">
        <v>0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0.125</v>
      </c>
      <c r="I44" s="3">
        <f>(D39+D40+D41+D42+D43+D44)/(($B$39+E44)/2)</f>
        <v>0.125</v>
      </c>
      <c r="J44" s="3">
        <f t="shared" si="5"/>
        <v>0.125</v>
      </c>
      <c r="K44" s="3">
        <f t="shared" si="4"/>
        <v>0.125</v>
      </c>
      <c r="L44">
        <v>0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0.125</v>
      </c>
      <c r="K45" s="3">
        <f t="shared" si="4"/>
        <v>0.125</v>
      </c>
      <c r="L45">
        <v>0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0.125</v>
      </c>
      <c r="K46" s="3">
        <f t="shared" si="4"/>
        <v>0.125</v>
      </c>
      <c r="L46">
        <v>0</v>
      </c>
    </row>
    <row r="47" spans="1:16" x14ac:dyDescent="0.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0.125</v>
      </c>
      <c r="K47" s="3">
        <f t="shared" si="4"/>
        <v>0.125</v>
      </c>
      <c r="L47">
        <v>0</v>
      </c>
    </row>
    <row r="48" spans="1:16" x14ac:dyDescent="0.2">
      <c r="A48" s="2">
        <v>42826</v>
      </c>
      <c r="B48">
        <v>8</v>
      </c>
      <c r="C48">
        <v>0</v>
      </c>
      <c r="D48">
        <v>0</v>
      </c>
      <c r="E48">
        <f t="shared" si="0"/>
        <v>8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0.125</v>
      </c>
      <c r="J48" s="3">
        <f t="shared" si="5"/>
        <v>0.125</v>
      </c>
      <c r="K48" s="3">
        <f t="shared" si="4"/>
        <v>0.125</v>
      </c>
      <c r="L48">
        <v>0</v>
      </c>
    </row>
    <row r="49" spans="1:12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0.125</v>
      </c>
      <c r="J49" s="3">
        <f t="shared" si="5"/>
        <v>0.125</v>
      </c>
      <c r="K49" s="3">
        <f t="shared" si="4"/>
        <v>0.125</v>
      </c>
      <c r="L49">
        <v>0</v>
      </c>
    </row>
    <row r="50" spans="1:12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0.125</v>
      </c>
      <c r="J50" s="3">
        <f t="shared" si="5"/>
        <v>0.125</v>
      </c>
      <c r="K50" s="3">
        <f t="shared" si="4"/>
        <v>0.125</v>
      </c>
      <c r="L50">
        <v>0</v>
      </c>
    </row>
    <row r="51" spans="1:12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0.125</v>
      </c>
      <c r="K51" s="3">
        <f t="shared" si="4"/>
        <v>0.125</v>
      </c>
      <c r="L51">
        <v>0</v>
      </c>
    </row>
    <row r="52" spans="1:12" s="11" customFormat="1" x14ac:dyDescent="0.2">
      <c r="A52" s="10">
        <v>42948</v>
      </c>
      <c r="B52" s="11">
        <v>8</v>
      </c>
      <c r="C52" s="11">
        <v>0</v>
      </c>
      <c r="D52" s="11">
        <v>0</v>
      </c>
      <c r="E52" s="11">
        <f t="shared" si="0"/>
        <v>8</v>
      </c>
      <c r="F52" s="12">
        <f t="shared" si="1"/>
        <v>0</v>
      </c>
      <c r="G52" s="13">
        <f t="shared" si="2"/>
        <v>0</v>
      </c>
      <c r="H52" s="13">
        <f>(D45+D46+D47+D48+D49+D50+D51+D52)/(($B$45+E52)/2)</f>
        <v>0</v>
      </c>
      <c r="I52" s="13">
        <f>(D51+D52)/(($B$51+E52)/2)</f>
        <v>0</v>
      </c>
      <c r="J52" s="13">
        <f t="shared" si="5"/>
        <v>0.125</v>
      </c>
      <c r="K52" s="13">
        <f t="shared" si="4"/>
        <v>0.125</v>
      </c>
      <c r="L52" s="11">
        <v>0</v>
      </c>
    </row>
    <row r="53" spans="1:12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0.25</v>
      </c>
      <c r="K53" s="3">
        <f t="shared" si="4"/>
        <v>0.25</v>
      </c>
    </row>
    <row r="54" spans="1:12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2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2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2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2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</v>
      </c>
      <c r="J58" s="3">
        <f t="shared" si="5"/>
        <v>0</v>
      </c>
      <c r="K58" s="3">
        <f t="shared" si="4"/>
        <v>0</v>
      </c>
    </row>
    <row r="59" spans="1:12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</v>
      </c>
      <c r="J59" s="3">
        <f t="shared" si="5"/>
        <v>0</v>
      </c>
      <c r="K59" s="3">
        <f t="shared" si="4"/>
        <v>0</v>
      </c>
    </row>
    <row r="60" spans="1:12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2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2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2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2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8" workbookViewId="0">
      <selection activeCell="P59" sqref="P59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2</v>
      </c>
      <c r="D3">
        <v>1</v>
      </c>
      <c r="E3">
        <f t="shared" ref="E3:E66" si="0">B3+C3-D3</f>
        <v>31</v>
      </c>
      <c r="F3" s="5">
        <f t="shared" ref="F3:F66" si="1">C3-D3</f>
        <v>1</v>
      </c>
      <c r="G3" s="3">
        <f t="shared" ref="G3:G66" si="2">D3/((B3+E3)/2)</f>
        <v>3.2786885245901641E-2</v>
      </c>
      <c r="H3" s="3">
        <f>D3/(($B$3+E3)/2)</f>
        <v>3.2786885245901641E-2</v>
      </c>
      <c r="I3" s="3">
        <f>D3/(($B$3+E3)/2)</f>
        <v>3.2786885245901641E-2</v>
      </c>
      <c r="J3" s="3"/>
      <c r="K3" s="3"/>
    </row>
    <row r="4" spans="1:16" x14ac:dyDescent="0.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3.2786885245901641E-2</v>
      </c>
      <c r="H4" s="3">
        <f>(D3+D4)/(($B$3+E4)/2)</f>
        <v>6.6666666666666666E-2</v>
      </c>
      <c r="I4" s="3">
        <f>(D3+D4)/(($B$3+E4)/2)</f>
        <v>6.6666666666666666E-2</v>
      </c>
      <c r="J4" s="3"/>
      <c r="K4" s="3"/>
    </row>
    <row r="5" spans="1:16" x14ac:dyDescent="0.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6.6666666666666666E-2</v>
      </c>
      <c r="I5" s="3">
        <f>(D3+D4+D5)/(($B$3+E5)/2)</f>
        <v>6.6666666666666666E-2</v>
      </c>
      <c r="J5" s="3"/>
      <c r="K5" s="3"/>
    </row>
    <row r="6" spans="1:16" x14ac:dyDescent="0.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3.3898305084745763E-2</v>
      </c>
      <c r="H6" s="3">
        <f>(D3+D4+D5+D6)/(($B$3+E6)/2)</f>
        <v>0.10169491525423729</v>
      </c>
      <c r="I6" s="3">
        <f>(D3+D4+D5+D6)/(($B$3+E6)/2)</f>
        <v>0.10169491525423729</v>
      </c>
      <c r="J6" s="3"/>
      <c r="K6" s="3"/>
    </row>
    <row r="7" spans="1:16" x14ac:dyDescent="0.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3.4482758620689655E-2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6" x14ac:dyDescent="0.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3.4482758620689655E-2</v>
      </c>
      <c r="H8" s="3">
        <f>(D3+D4+D5+D6+D7+D8)/(($B$3+E8)/2)</f>
        <v>0.16949152542372881</v>
      </c>
      <c r="I8" s="3">
        <f>(D3+D4+D5+D6+D7+D8)/(($B$3+E8)/2)</f>
        <v>0.16949152542372881</v>
      </c>
      <c r="J8" s="3"/>
      <c r="K8" s="3"/>
    </row>
    <row r="9" spans="1:16" x14ac:dyDescent="0.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6" x14ac:dyDescent="0.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6" x14ac:dyDescent="0.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3.2786885245901641E-2</v>
      </c>
      <c r="H11" s="3">
        <f>(D9+D10+D11)/(($B$9+E11)/2)</f>
        <v>3.3898305084745763E-2</v>
      </c>
      <c r="I11" s="3">
        <f>(D3+D4+D5+D6+D7+D8+D9+D10+D11)/(($B$3+E11)/2)</f>
        <v>0.2</v>
      </c>
      <c r="J11" s="3"/>
      <c r="K11" s="3"/>
    </row>
    <row r="12" spans="1:16" x14ac:dyDescent="0.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3.2786885245901641E-2</v>
      </c>
      <c r="H12" s="3">
        <f>(D9+D10+D11+D12)/(($B$9+E12)/2)</f>
        <v>6.6666666666666666E-2</v>
      </c>
      <c r="I12" s="3">
        <f>(D3+D4+D5+D6+D7+D8+D9+D10+D11+D12)/(($B$3+E12)/2)</f>
        <v>0.22950819672131148</v>
      </c>
      <c r="J12" s="3"/>
      <c r="K12" s="3"/>
    </row>
    <row r="13" spans="1:16" x14ac:dyDescent="0.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0.16949152542372881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6" x14ac:dyDescent="0.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t="shared" ref="J14:J35" si="3">(D3+D4+D5+D6+D7+D8+D9+D10+D11+D12+D13+D14)/((B3+E14)/2)</f>
        <v>0.41379310344827586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x14ac:dyDescent="0.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0.33898305084745761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6" x14ac:dyDescent="0.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9.6774193548387094E-2</v>
      </c>
      <c r="L17">
        <v>0</v>
      </c>
      <c r="M17" s="6"/>
    </row>
    <row r="18" spans="1:16" x14ac:dyDescent="0.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3.1746031746031744E-2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x14ac:dyDescent="0.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3.2258064516129031E-2</v>
      </c>
      <c r="H20" s="3">
        <f>(D9+D10+D11+D12+D13+D14+D15+D16+D17+D18+D19+D20)/(($B$9+E20)/2)</f>
        <v>0.4</v>
      </c>
      <c r="I20" s="3">
        <f>(D15+D16+D17+D18+D19+D20)/(($B$15+E20)/2)</f>
        <v>0.16949152542372881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x14ac:dyDescent="0.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9.8360655737704916E-2</v>
      </c>
      <c r="H21" s="3">
        <f>D21/(($B$21+E21)/2)</f>
        <v>9.8360655737704916E-2</v>
      </c>
      <c r="I21" s="3">
        <f>(D15+D16+D17+D18+D19+D20+D21)/(($B$15+E21)/2)</f>
        <v>0.27586206896551724</v>
      </c>
      <c r="J21" s="3">
        <f t="shared" si="3"/>
        <v>0.49180327868852458</v>
      </c>
      <c r="K21" s="3">
        <f t="shared" si="4"/>
        <v>0.19672131147540983</v>
      </c>
      <c r="L21">
        <v>2</v>
      </c>
      <c r="M21" s="6"/>
      <c r="P21" s="6"/>
    </row>
    <row r="22" spans="1:16" x14ac:dyDescent="0.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6.6666666666666666E-2</v>
      </c>
      <c r="H22" s="3">
        <f>(D21+D22)/(($B$21+E22)/2)</f>
        <v>0.16393442622950818</v>
      </c>
      <c r="I22" s="3">
        <f>(D15+D16+D17+D18+D19+D20+D21+D22)/(($B$15+E22)/2)</f>
        <v>0.34482758620689657</v>
      </c>
      <c r="J22" s="3">
        <f t="shared" si="3"/>
        <v>0.55737704918032782</v>
      </c>
      <c r="K22" s="3">
        <f t="shared" si="4"/>
        <v>0.26229508196721313</v>
      </c>
      <c r="L22">
        <v>2</v>
      </c>
      <c r="M22" s="6"/>
      <c r="P22" s="6"/>
    </row>
    <row r="23" spans="1:16" x14ac:dyDescent="0.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3.1746031746031744E-2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0.53968253968253965</v>
      </c>
      <c r="K23" s="3">
        <f t="shared" si="4"/>
        <v>0.25396825396825395</v>
      </c>
      <c r="L23">
        <v>0</v>
      </c>
      <c r="M23" s="6">
        <v>1</v>
      </c>
      <c r="P23" s="6"/>
    </row>
    <row r="24" spans="1:16" x14ac:dyDescent="0.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2.9850746268656716E-2</v>
      </c>
      <c r="H24" s="3">
        <f>(D21+D22+D23+D24)/(($B$21+E24)/2)</f>
        <v>0.2153846153846154</v>
      </c>
      <c r="I24" s="3">
        <f>(D15+D16+D17+D18+D19+D20+D21+D22+D23+D24)/(($B$15+E24)/2)</f>
        <v>0.38709677419354838</v>
      </c>
      <c r="J24" s="3">
        <f t="shared" si="3"/>
        <v>0.52307692307692311</v>
      </c>
      <c r="K24" s="3">
        <f t="shared" si="4"/>
        <v>0.27692307692307694</v>
      </c>
      <c r="L24">
        <v>1</v>
      </c>
      <c r="M24" s="6"/>
      <c r="P24" s="6"/>
    </row>
    <row r="25" spans="1:16" x14ac:dyDescent="0.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6.0606060606060608E-2</v>
      </c>
      <c r="H25" s="3">
        <f>(D21+D22+D23+D24+D25)/(($B$21+E25)/2)</f>
        <v>0.2857142857142857</v>
      </c>
      <c r="I25" s="3">
        <f>(D15+D16+D17+D18+D19+D20+D21+D22+D23+D24+D25)/(($B$15+E25)/2)</f>
        <v>0.46666666666666667</v>
      </c>
      <c r="J25" s="3">
        <f t="shared" si="3"/>
        <v>0.46666666666666667</v>
      </c>
      <c r="K25" s="3">
        <f t="shared" si="4"/>
        <v>0.36666666666666664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9.5238095238095233E-2</v>
      </c>
      <c r="H26" s="3">
        <f>(D21+D22+D23+D24+D25+D26)/(($B$21+E26)/2)</f>
        <v>0.38709677419354838</v>
      </c>
      <c r="I26" s="3">
        <f>(D15+D16+D17+D18+D19+D20+D21+D22+D23+D24+D25+D26)/(($B$15+E26)/2)</f>
        <v>0.57627118644067798</v>
      </c>
      <c r="J26" s="3">
        <f t="shared" si="3"/>
        <v>0.57627118644067798</v>
      </c>
      <c r="K26" s="3">
        <f t="shared" si="4"/>
        <v>0.40677966101694918</v>
      </c>
      <c r="L26">
        <v>1</v>
      </c>
      <c r="M26" s="6">
        <v>1</v>
      </c>
      <c r="P26" s="6"/>
    </row>
    <row r="27" spans="1:16" x14ac:dyDescent="0.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3.1746031746031744E-2</v>
      </c>
      <c r="H27" s="3">
        <f>(D21+D22+D23+D24+D25+D26+D27)/(($B$21+E27)/2)</f>
        <v>0.41269841269841268</v>
      </c>
      <c r="I27" s="3">
        <f>D27/(($B$27+E27)/2)</f>
        <v>3.1746031746031744E-2</v>
      </c>
      <c r="J27" s="3">
        <f t="shared" si="3"/>
        <v>0.58064516129032262</v>
      </c>
      <c r="K27" s="3">
        <f t="shared" si="4"/>
        <v>0.41935483870967744</v>
      </c>
      <c r="L27">
        <v>1</v>
      </c>
      <c r="M27" s="6"/>
      <c r="P27" s="6"/>
    </row>
    <row r="28" spans="1:16" x14ac:dyDescent="0.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0.64406779661016944</v>
      </c>
      <c r="I28" s="3">
        <f>(D27+D28)/(($B$27+E28)/2)</f>
        <v>0.23728813559322035</v>
      </c>
      <c r="J28" s="3">
        <f t="shared" si="3"/>
        <v>0.72413793103448276</v>
      </c>
      <c r="K28" s="3">
        <f t="shared" si="4"/>
        <v>0.55172413793103448</v>
      </c>
      <c r="L28">
        <v>6</v>
      </c>
      <c r="M28" s="6"/>
      <c r="P28" s="6"/>
    </row>
    <row r="29" spans="1:16" x14ac:dyDescent="0.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0.68852459016393441</v>
      </c>
      <c r="K29" s="3">
        <f t="shared" si="4"/>
        <v>0.52459016393442626</v>
      </c>
      <c r="L29">
        <v>0</v>
      </c>
      <c r="M29" s="6"/>
    </row>
    <row r="30" spans="1:16" x14ac:dyDescent="0.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3.3333333333333333E-2</v>
      </c>
      <c r="H30" s="3">
        <f>(D21+D22+D23+D24+D25+D26+D27+D28+D29+D30)/(($B$21+E30)/2)</f>
        <v>0.64516129032258063</v>
      </c>
      <c r="I30" s="3">
        <f>(D27+D28+D29+D30)/(($B$27+E30)/2)</f>
        <v>0.25806451612903225</v>
      </c>
      <c r="J30" s="3">
        <f t="shared" si="3"/>
        <v>0.67741935483870963</v>
      </c>
      <c r="K30" s="3">
        <f t="shared" si="4"/>
        <v>0.54838709677419351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3.2258064516129031E-2</v>
      </c>
      <c r="H31" s="3">
        <f>(D21+D22+D23+D24+D25+D26+D27+D28+D29+D30+D31)/(($B$21+E31)/2)</f>
        <v>0.67741935483870963</v>
      </c>
      <c r="I31" s="3">
        <f>(D27+D28+D29+D30+D31)/(($B$27+E31)/2)</f>
        <v>0.29032258064516131</v>
      </c>
      <c r="J31" s="3">
        <f t="shared" si="3"/>
        <v>0.70967741935483875</v>
      </c>
      <c r="K31" s="3">
        <f t="shared" si="4"/>
        <v>0.58064516129032262</v>
      </c>
      <c r="L31">
        <v>1</v>
      </c>
      <c r="M31" s="6"/>
      <c r="P31" s="6"/>
    </row>
    <row r="32" spans="1:16" x14ac:dyDescent="0.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6.6666666666666666E-2</v>
      </c>
      <c r="H32" s="3">
        <f>(D21+D22+D23+D24+D25+D26+D27+D28+D29+D30+D31+D32)/(($B$21+E32)/2)</f>
        <v>0.76666666666666672</v>
      </c>
      <c r="I32" s="3">
        <f>(D27+D28+D29+D30+D31+D32)/(($B$27+E32)/2)</f>
        <v>0.36666666666666664</v>
      </c>
      <c r="J32" s="3">
        <f t="shared" si="3"/>
        <v>0.76666666666666672</v>
      </c>
      <c r="K32" s="3">
        <f t="shared" si="4"/>
        <v>0.6333333333333333</v>
      </c>
      <c r="L32">
        <v>2</v>
      </c>
      <c r="M32" s="6"/>
      <c r="P32" s="6"/>
    </row>
    <row r="33" spans="1:16" x14ac:dyDescent="0.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3.5087719298245612E-2</v>
      </c>
      <c r="H33" s="3">
        <f>(D33)/(($B$33+E33)/2)</f>
        <v>3.5087719298245612E-2</v>
      </c>
      <c r="I33" s="3">
        <f>(D27+D28+D29+D30+D31+D32+D33)/(($B$27+E33)/2)</f>
        <v>0.40677966101694918</v>
      </c>
      <c r="J33" s="3">
        <f t="shared" si="3"/>
        <v>0.72413793103448276</v>
      </c>
      <c r="K33" s="3">
        <f t="shared" si="4"/>
        <v>0.62068965517241381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0.55172413793103448</v>
      </c>
      <c r="J34" s="3">
        <f t="shared" si="3"/>
        <v>0.80701754385964908</v>
      </c>
      <c r="K34" s="3">
        <f t="shared" si="4"/>
        <v>0.66666666666666663</v>
      </c>
      <c r="L34">
        <v>3</v>
      </c>
      <c r="M34" s="6">
        <v>1</v>
      </c>
      <c r="P34" s="6"/>
    </row>
    <row r="35" spans="1:16" x14ac:dyDescent="0.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0.80645161290322576</v>
      </c>
      <c r="K35" s="3">
        <f t="shared" si="4"/>
        <v>0.70967741935483875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0.71641791044776115</v>
      </c>
      <c r="K36" s="3">
        <f t="shared" si="4"/>
        <v>0.62686567164179108</v>
      </c>
      <c r="L36">
        <v>0</v>
      </c>
    </row>
    <row r="37" spans="1:16" x14ac:dyDescent="0.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3.0303030303030304E-2</v>
      </c>
      <c r="H37" s="3">
        <f>(D33+D34+D35+D36+D37)/(($B$33+E37)/2)</f>
        <v>0.29032258064516131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0.70769230769230773</v>
      </c>
      <c r="K37" s="3">
        <f t="shared" si="4"/>
        <v>0.58461538461538465</v>
      </c>
      <c r="L37">
        <v>0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3.0303030303030304E-2</v>
      </c>
      <c r="H38" s="3">
        <f>(D33+D34+D35+D36+D37+D38)/(($B$33+E38)/2)</f>
        <v>0.32258064516129031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x14ac:dyDescent="0.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9.0909090909090912E-2</v>
      </c>
      <c r="H39" s="3">
        <f>(D33+D34+D35+D36+D37+D38+D39)/(($B$33+E39)/2)</f>
        <v>0.41935483870967744</v>
      </c>
      <c r="I39" s="3">
        <f>D39/(($B$39+E39)/2)</f>
        <v>9.0909090909090912E-2</v>
      </c>
      <c r="J39" s="3">
        <f t="shared" ref="J39:J86" si="5">(D28+D29+D30+D31+D32+D33+D34+D35+D36+D37+D38+D39)/((B28+E39)/2)</f>
        <v>0.70769230769230773</v>
      </c>
      <c r="K39" s="3">
        <f t="shared" si="4"/>
        <v>0.64615384615384619</v>
      </c>
      <c r="L39">
        <v>3</v>
      </c>
      <c r="P39" s="6"/>
    </row>
    <row r="40" spans="1:16" x14ac:dyDescent="0.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3.0769230769230771E-2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0.53333333333333333</v>
      </c>
      <c r="L40">
        <v>1</v>
      </c>
      <c r="P40" s="6"/>
    </row>
    <row r="41" spans="1:16" x14ac:dyDescent="0.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0.44444444444444442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0.50793650793650791</v>
      </c>
      <c r="L41">
        <v>0</v>
      </c>
    </row>
    <row r="42" spans="1:16" x14ac:dyDescent="0.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0.44444444444444442</v>
      </c>
      <c r="I42" s="3">
        <f>(D39+D40+D41+D42)/(($B$39+E42)/2)</f>
        <v>0.11940298507462686</v>
      </c>
      <c r="J42" s="3">
        <f t="shared" si="5"/>
        <v>0.52307692307692311</v>
      </c>
      <c r="K42" s="3">
        <f t="shared" si="4"/>
        <v>0.46153846153846156</v>
      </c>
      <c r="L42">
        <v>0</v>
      </c>
    </row>
    <row r="43" spans="1:16" x14ac:dyDescent="0.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0.44444444444444442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0.43076923076923079</v>
      </c>
      <c r="L43">
        <v>0</v>
      </c>
    </row>
    <row r="44" spans="1:16" x14ac:dyDescent="0.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5.9701492537313432E-2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6" x14ac:dyDescent="0.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0.17910447761194029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x14ac:dyDescent="0.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5.7971014492753624E-2</v>
      </c>
      <c r="H46" s="3">
        <f>(D45+D46)/(($B$45+E46)/2)</f>
        <v>5.8823529411764705E-2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0.38709677419354838</v>
      </c>
      <c r="L46">
        <v>2</v>
      </c>
      <c r="P46" s="6"/>
    </row>
    <row r="47" spans="1:16" x14ac:dyDescent="0.2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5.8823529411764705E-2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x14ac:dyDescent="0.2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5.7971014492753624E-2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0.35820895522388058</v>
      </c>
      <c r="K48" s="3">
        <f t="shared" si="4"/>
        <v>0.32835820895522388</v>
      </c>
      <c r="L48">
        <v>2</v>
      </c>
      <c r="P48" s="6"/>
    </row>
    <row r="49" spans="1:16" x14ac:dyDescent="0.2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2.9850746268656716E-2</v>
      </c>
      <c r="H49" s="3">
        <f>(D45+D46+D47+D48+D49)/(($B$45+E49)/2)</f>
        <v>0.15151515151515152</v>
      </c>
      <c r="I49" s="3">
        <f>(D39+D40+D41+D42+D43+D44+D45+D46+D47+D48+D49)/(($B$39+E49)/2)</f>
        <v>0.33333333333333331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x14ac:dyDescent="0.2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3.0769230769230771E-2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6" x14ac:dyDescent="0.2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0.27272727272727271</v>
      </c>
      <c r="K51" s="3">
        <f t="shared" si="4"/>
        <v>0.27272727272727271</v>
      </c>
      <c r="L51">
        <v>0</v>
      </c>
    </row>
    <row r="52" spans="1:16" s="11" customFormat="1" x14ac:dyDescent="0.2">
      <c r="A52" s="10">
        <v>42948</v>
      </c>
      <c r="B52" s="11">
        <v>33</v>
      </c>
      <c r="C52" s="11">
        <v>0</v>
      </c>
      <c r="D52" s="11">
        <v>0</v>
      </c>
      <c r="E52" s="11">
        <f t="shared" si="0"/>
        <v>33</v>
      </c>
      <c r="F52" s="12">
        <f t="shared" si="1"/>
        <v>0</v>
      </c>
      <c r="G52" s="13">
        <f t="shared" si="2"/>
        <v>0</v>
      </c>
      <c r="H52" s="13">
        <f>(D45+D46+D47+D48+D49+D50+D51+D52)/(($B$45+E52)/2)</f>
        <v>0.18181818181818182</v>
      </c>
      <c r="I52" s="13">
        <f>(D51+D52)/(($B$51+E52)/2)</f>
        <v>0</v>
      </c>
      <c r="J52" s="13">
        <f t="shared" si="5"/>
        <v>0.24615384615384617</v>
      </c>
      <c r="K52" s="13">
        <f t="shared" si="4"/>
        <v>0.24615384615384617</v>
      </c>
      <c r="L52" s="11">
        <v>0</v>
      </c>
    </row>
    <row r="53" spans="1:16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0.36363636363636365</v>
      </c>
      <c r="I53" s="3">
        <f>(D51+D52+D53)/(($B$51+E53)/2)</f>
        <v>0</v>
      </c>
      <c r="J53" s="3">
        <f t="shared" si="5"/>
        <v>0.47058823529411764</v>
      </c>
      <c r="K53" s="3">
        <f t="shared" si="4"/>
        <v>0.47058823529411764</v>
      </c>
    </row>
    <row r="54" spans="1:16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0.36363636363636365</v>
      </c>
      <c r="I54" s="3">
        <f>(D51+D52+D53+D54)/(($B$51+E54)/2)</f>
        <v>0</v>
      </c>
      <c r="J54" s="3">
        <f t="shared" si="5"/>
        <v>0.47058823529411764</v>
      </c>
      <c r="K54" s="3">
        <f t="shared" si="4"/>
        <v>0.47058823529411764</v>
      </c>
    </row>
    <row r="55" spans="1:16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0.36363636363636365</v>
      </c>
      <c r="I55" s="3">
        <f>(D51+D52+D53+D54+D55)/(($B$51+E55)/2)</f>
        <v>0</v>
      </c>
      <c r="J55" s="3">
        <f t="shared" si="5"/>
        <v>0.47058823529411764</v>
      </c>
      <c r="K55" s="3">
        <f t="shared" si="4"/>
        <v>0.47058823529411764</v>
      </c>
    </row>
    <row r="56" spans="1:16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0.36363636363636365</v>
      </c>
      <c r="I56" s="3">
        <f>(D51+D52+D53+D54+D55+D56)/(($B$51+E56)/2)</f>
        <v>0</v>
      </c>
      <c r="J56" s="3">
        <f t="shared" si="5"/>
        <v>0.36363636363636365</v>
      </c>
      <c r="K56" s="3">
        <f t="shared" si="4"/>
        <v>0.36363636363636365</v>
      </c>
    </row>
    <row r="57" spans="1:16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</v>
      </c>
      <c r="J57" s="3">
        <f t="shared" si="5"/>
        <v>0.35294117647058826</v>
      </c>
      <c r="K57" s="3">
        <f t="shared" si="4"/>
        <v>0.35294117647058826</v>
      </c>
    </row>
    <row r="58" spans="1:16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</v>
      </c>
      <c r="J58" s="3">
        <f t="shared" si="5"/>
        <v>0.22857142857142856</v>
      </c>
      <c r="K58" s="3">
        <f t="shared" si="4"/>
        <v>0.22857142857142856</v>
      </c>
    </row>
    <row r="59" spans="1:16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</v>
      </c>
      <c r="J59" s="3">
        <f t="shared" si="5"/>
        <v>0.22857142857142856</v>
      </c>
      <c r="K59" s="3">
        <f t="shared" si="4"/>
        <v>0.22857142857142856</v>
      </c>
    </row>
    <row r="60" spans="1:16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</v>
      </c>
      <c r="J60" s="3">
        <f t="shared" si="5"/>
        <v>0.11764705882352941</v>
      </c>
      <c r="K60" s="3">
        <f t="shared" si="4"/>
        <v>0.11764705882352941</v>
      </c>
    </row>
    <row r="61" spans="1:16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</v>
      </c>
      <c r="J61" s="3">
        <f t="shared" si="5"/>
        <v>6.0606060606060608E-2</v>
      </c>
      <c r="K61" s="3">
        <f t="shared" si="4"/>
        <v>6.0606060606060608E-2</v>
      </c>
    </row>
    <row r="62" spans="1:16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6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6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28" workbookViewId="0">
      <selection activeCell="O64" sqref="O64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5" ht="18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5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5" x14ac:dyDescent="0.2">
      <c r="A3" s="2">
        <v>41456</v>
      </c>
      <c r="B3">
        <v>5</v>
      </c>
      <c r="C3">
        <v>0</v>
      </c>
      <c r="D3">
        <v>0</v>
      </c>
      <c r="E3">
        <f t="shared" ref="E3:E66" si="0">B3+C3-D3</f>
        <v>5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5" x14ac:dyDescent="0.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5" x14ac:dyDescent="0.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5" x14ac:dyDescent="0.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5" x14ac:dyDescent="0.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5" x14ac:dyDescent="0.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5" x14ac:dyDescent="0.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5" x14ac:dyDescent="0.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5" x14ac:dyDescent="0.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5" x14ac:dyDescent="0.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5" x14ac:dyDescent="0.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5" x14ac:dyDescent="0.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t="shared" ref="J14:J35" si="3">(D3+D4+D5+D6+D7+D8+D9+D10+D11+D12+D13+D14)/((B3+E14)/2)</f>
        <v>0.6</v>
      </c>
      <c r="K14" s="3">
        <f t="shared" ref="K14:K77" si="4">((L3-O3)+(L4-O4)+(L5-O5)+(L6-O6)+(L7-O7)+(L8-O8)+(L9-O9)+(L10-O10)+(L11-O11)+(L12-O12)+(L13-O13)+(L14-O14))/((B3+E14)/2)</f>
        <v>0</v>
      </c>
    </row>
    <row r="15" spans="1:15" x14ac:dyDescent="0.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5" x14ac:dyDescent="0.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6" x14ac:dyDescent="0.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x14ac:dyDescent="0.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0.22222222222222221</v>
      </c>
      <c r="H18" s="3">
        <f>(D9+D10+D11+D12+D13+D14+D15+D16+D17+D18)/(($B$9+E18)/2)</f>
        <v>0.88888888888888884</v>
      </c>
      <c r="I18" s="3">
        <f>(D15+D16+D17+D18)/(($B$15+E18)/2)</f>
        <v>0.22222222222222221</v>
      </c>
      <c r="J18" s="3">
        <f t="shared" si="3"/>
        <v>0.88888888888888884</v>
      </c>
      <c r="K18" s="3">
        <f t="shared" si="4"/>
        <v>0</v>
      </c>
      <c r="M18" s="6">
        <v>1</v>
      </c>
      <c r="P18" s="6"/>
    </row>
    <row r="19" spans="1:16" x14ac:dyDescent="0.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0.88888888888888884</v>
      </c>
      <c r="I19" s="3">
        <f>(D15+D16+D17+D18+D19)/(($B$15+E19)/2)</f>
        <v>0.22222222222222221</v>
      </c>
      <c r="J19" s="3">
        <f t="shared" si="3"/>
        <v>0.88888888888888884</v>
      </c>
      <c r="K19" s="3">
        <f t="shared" si="4"/>
        <v>0</v>
      </c>
      <c r="M19" s="6"/>
    </row>
    <row r="20" spans="1:16" x14ac:dyDescent="0.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x14ac:dyDescent="0.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0.22222222222222221</v>
      </c>
      <c r="H21" s="3">
        <f>D21/(($B$21+E21)/2)</f>
        <v>0.22222222222222221</v>
      </c>
      <c r="I21" s="3">
        <f>(D15+D16+D17+D18+D19+D20+D21)/(($B$15+E21)/2)</f>
        <v>0.44444444444444442</v>
      </c>
      <c r="J21" s="3">
        <f t="shared" si="3"/>
        <v>1.1111111111111112</v>
      </c>
      <c r="K21" s="3">
        <f t="shared" si="4"/>
        <v>0.22222222222222221</v>
      </c>
      <c r="L21">
        <v>1</v>
      </c>
      <c r="M21" s="6"/>
      <c r="P21" s="6"/>
    </row>
    <row r="22" spans="1:16" x14ac:dyDescent="0.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6" x14ac:dyDescent="0.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6" x14ac:dyDescent="0.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6" x14ac:dyDescent="0.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6" x14ac:dyDescent="0.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6" x14ac:dyDescent="0.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6" x14ac:dyDescent="0.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6" x14ac:dyDescent="0.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6" x14ac:dyDescent="0.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0.22222222222222221</v>
      </c>
      <c r="K30" s="3">
        <f t="shared" si="4"/>
        <v>0.22222222222222221</v>
      </c>
      <c r="M30" s="6"/>
    </row>
    <row r="31" spans="1:16" x14ac:dyDescent="0.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0.22222222222222221</v>
      </c>
      <c r="K31" s="3">
        <f t="shared" si="4"/>
        <v>0.22222222222222221</v>
      </c>
      <c r="M31" s="6"/>
    </row>
    <row r="32" spans="1:16" x14ac:dyDescent="0.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6" x14ac:dyDescent="0.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6" x14ac:dyDescent="0.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x14ac:dyDescent="0.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6" x14ac:dyDescent="0.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6" x14ac:dyDescent="0.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6" x14ac:dyDescent="0.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x14ac:dyDescent="0.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t="shared" ref="J39:J86" si="5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6" x14ac:dyDescent="0.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6" x14ac:dyDescent="0.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6" x14ac:dyDescent="0.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6" x14ac:dyDescent="0.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6" x14ac:dyDescent="0.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6" x14ac:dyDescent="0.2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6" x14ac:dyDescent="0.2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x14ac:dyDescent="0.2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x14ac:dyDescent="0.2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x14ac:dyDescent="0.2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s="11" customFormat="1" x14ac:dyDescent="0.2">
      <c r="A52" s="10">
        <v>42948</v>
      </c>
      <c r="B52" s="11">
        <v>5</v>
      </c>
      <c r="C52" s="11">
        <v>0</v>
      </c>
      <c r="D52" s="11">
        <v>0</v>
      </c>
      <c r="E52" s="11">
        <f t="shared" si="0"/>
        <v>5</v>
      </c>
      <c r="F52" s="12">
        <f t="shared" si="1"/>
        <v>0</v>
      </c>
      <c r="G52" s="13">
        <f t="shared" si="2"/>
        <v>0</v>
      </c>
      <c r="H52" s="13">
        <f>(D45+D46+D47+D48+D49+D50+D51+D52)/(($B$45+E52)/2)</f>
        <v>0</v>
      </c>
      <c r="I52" s="13">
        <f>(D51+D52)/(($B$51+E52)/2)</f>
        <v>0</v>
      </c>
      <c r="J52" s="13">
        <f t="shared" si="5"/>
        <v>0</v>
      </c>
      <c r="K52" s="13">
        <f t="shared" si="4"/>
        <v>0</v>
      </c>
    </row>
    <row r="53" spans="1:11" x14ac:dyDescent="0.2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x14ac:dyDescent="0.2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x14ac:dyDescent="0.2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x14ac:dyDescent="0.2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x14ac:dyDescent="0.2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1" x14ac:dyDescent="0.2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>
        <f>(D51+D52+D53+D54+D55+D56+D57+D58)/(($B$51+E58)/2)</f>
        <v>0</v>
      </c>
      <c r="J58" s="3">
        <f t="shared" si="5"/>
        <v>0</v>
      </c>
      <c r="K58" s="3">
        <f t="shared" si="4"/>
        <v>0</v>
      </c>
    </row>
    <row r="59" spans="1:11" x14ac:dyDescent="0.2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>
        <f>(D51+D52+D53+D54+D55+D56+D57+D58+D59)/(($B$51+E59)/2)</f>
        <v>0</v>
      </c>
      <c r="J59" s="3">
        <f t="shared" si="5"/>
        <v>0</v>
      </c>
      <c r="K59" s="3">
        <f t="shared" si="4"/>
        <v>0</v>
      </c>
    </row>
    <row r="60" spans="1:11" x14ac:dyDescent="0.2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x14ac:dyDescent="0.2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x14ac:dyDescent="0.2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x14ac:dyDescent="0.2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1" x14ac:dyDescent="0.2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x14ac:dyDescent="0.2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x14ac:dyDescent="0.2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x14ac:dyDescent="0.2">
      <c r="A67" s="2">
        <v>43405</v>
      </c>
      <c r="E67">
        <f t="shared" ref="E67:E86" si="6">B67+C67-D67</f>
        <v>0</v>
      </c>
      <c r="F67" s="5">
        <f t="shared" ref="F67:F86" si="7">C67-D67</f>
        <v>0</v>
      </c>
      <c r="G67" s="3" t="e">
        <f t="shared" ref="G67:G86" si="8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x14ac:dyDescent="0.2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x14ac:dyDescent="0.2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x14ac:dyDescent="0.2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x14ac:dyDescent="0.2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x14ac:dyDescent="0.2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x14ac:dyDescent="0.2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x14ac:dyDescent="0.2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t="shared" ref="K78:K86" si="9">((L67-O67)+(L68-O68)+(L69-O69)+(L70-O70)+(L71-O71)+(L72-O72)+(L73-O73)+(L74-O74)+(L75-O75)+(L76-O76)+(L77-O77)+(L78-O78))/((B67+E78)/2)</f>
        <v>#DIV/0!</v>
      </c>
    </row>
    <row r="79" spans="1:11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CHS CM</vt:lpstr>
      <vt:lpstr>CHS CM Supv</vt:lpstr>
      <vt:lpstr>Devereux CM</vt:lpstr>
      <vt:lpstr>Devereux CM Supv</vt:lpstr>
      <vt:lpstr>Gulf Coast CM</vt:lpstr>
      <vt:lpstr>Gulf Coast CM Supv</vt:lpstr>
      <vt:lpstr>One Hope CM</vt:lpstr>
      <vt:lpstr>One Hope CM Supv</vt:lpstr>
      <vt:lpstr>'CHS CM'!Print_Area</vt:lpstr>
    </vt:vector>
  </TitlesOfParts>
  <Company>Children's Home Society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dawn.mcmanus</dc:creator>
  <cp:lastModifiedBy>Patrick Hollida</cp:lastModifiedBy>
  <cp:lastPrinted>2009-07-02T17:17:53Z</cp:lastPrinted>
  <dcterms:created xsi:type="dcterms:W3CDTF">2003-07-07T15:38:51Z</dcterms:created>
  <dcterms:modified xsi:type="dcterms:W3CDTF">2017-09-25T12:40:38Z</dcterms:modified>
</cp:coreProperties>
</file>