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activeTab="0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<sst xmlns="http://schemas.openxmlformats.org/spreadsheetml/2006/main" count="112" uniqueCount="14">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</sst>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85" workbookViewId="0" topLeftCell="A13">
      <selection activeCell="O21" sqref="O2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1" ht="12.75">
      <c r="A49" s="2">
        <v>42856</v>
      </c>
      <c r="E49">
        <f t="shared" si="6"/>
        <v>0</v>
      </c>
      <c r="F49" s="5">
        <f t="shared" si="7"/>
        <v>0</v>
      </c>
      <c r="G49" s="3" t="e">
        <f t="shared" si="8"/>
        <v>#DIV/0!</v>
      </c>
      <c r="H49" s="3">
        <f>(D45+D46+D47+D48+D49)/(($B$45+E49)/2)</f>
        <v>0.45161290322580644</v>
      </c>
      <c r="I49" s="3">
        <f>(D39+D40+D41+D42+D43+D44+D45+D46+D47+D48+D49)/(($B$39+E49)/2)</f>
        <v>1.0588235294117647</v>
      </c>
      <c r="J49" s="3">
        <f t="shared" si="9"/>
        <v>1.393939393939394</v>
      </c>
      <c r="K49" s="3">
        <f t="shared" si="5"/>
        <v>1.2121212121212122</v>
      </c>
    </row>
    <row r="50" spans="1:11" ht="12.75">
      <c r="A50" s="2">
        <v>42887</v>
      </c>
      <c r="E50">
        <f t="shared" si="6"/>
        <v>0</v>
      </c>
      <c r="F50" s="5">
        <f t="shared" si="7"/>
        <v>0</v>
      </c>
      <c r="G50" s="3" t="e">
        <f t="shared" si="8"/>
        <v>#DIV/0!</v>
      </c>
      <c r="H50" s="3">
        <f>(D45+D46+D47+D48+D49+D50)/(($B$45+E50)/2)</f>
        <v>0.45161290322580644</v>
      </c>
      <c r="I50" s="3">
        <f>(D39+D40+D41+D42+D43+D44+D45+D46+D47+D48+D49+D50)/(($B$39+E50)/2)</f>
        <v>1.0588235294117647</v>
      </c>
      <c r="J50" s="3">
        <f t="shared" si="9"/>
        <v>1.0588235294117647</v>
      </c>
      <c r="K50" s="3">
        <f t="shared" si="5"/>
        <v>0.9411764705882353</v>
      </c>
    </row>
    <row r="51" spans="1:11" ht="12.75">
      <c r="A51" s="2">
        <v>42917</v>
      </c>
      <c r="E51">
        <f t="shared" si="6"/>
        <v>0</v>
      </c>
      <c r="F51" s="5">
        <f t="shared" si="7"/>
        <v>0</v>
      </c>
      <c r="G51" s="3" t="e">
        <f t="shared" si="8"/>
        <v>#DIV/0!</v>
      </c>
      <c r="H51" s="3">
        <f>(D45+D46+D47+D48+D49+D50+D51)/(($B$45+E51)/2)</f>
        <v>0.45161290322580644</v>
      </c>
      <c r="I51" s="3" t="e">
        <f>D51/(($B$51+E51)/2)</f>
        <v>#DIV/0!</v>
      </c>
      <c r="J51" s="3">
        <f t="shared" si="9"/>
        <v>0.8888888888888888</v>
      </c>
      <c r="K51" s="3">
        <f aca="true" t="shared" si="10" ref="K51:K56">((L40-O40)+(L41-O41)+(L42-O42)+(L43-O43)+(L44-O44)+(L45-O45)+(L46-O46)+(L47-O47)+(L48-O48)+(L49-O49)+(L50-O50)+(L51-O51))/((B40+E51)/2)</f>
        <v>0.7777777777777778</v>
      </c>
    </row>
    <row r="52" spans="1:11" ht="12.75">
      <c r="A52" s="2">
        <v>42948</v>
      </c>
      <c r="E52">
        <f t="shared" si="6"/>
        <v>0</v>
      </c>
      <c r="F52" s="5">
        <f t="shared" si="7"/>
        <v>0</v>
      </c>
      <c r="G52" s="3" t="e">
        <f t="shared" si="8"/>
        <v>#DIV/0!</v>
      </c>
      <c r="H52" s="3">
        <f>(D45+D46+D47+D48+D49+D50+D51+D52)/(($B$45+E52)/2)</f>
        <v>0.45161290322580644</v>
      </c>
      <c r="I52" s="3" t="e">
        <f>(D51+D52)/(($B$51+E52)/2)</f>
        <v>#DIV/0!</v>
      </c>
      <c r="J52" s="3">
        <f t="shared" si="9"/>
        <v>0.8108108108108109</v>
      </c>
      <c r="K52" s="3">
        <f t="shared" si="10"/>
        <v>0.7027027027027027</v>
      </c>
    </row>
    <row r="53" spans="1:11" ht="12.75">
      <c r="A53" s="2">
        <v>42979</v>
      </c>
      <c r="E53">
        <f t="shared" si="6"/>
        <v>0</v>
      </c>
      <c r="F53" s="5">
        <f t="shared" si="7"/>
        <v>0</v>
      </c>
      <c r="G53" s="3" t="e">
        <f t="shared" si="8"/>
        <v>#DIV/0!</v>
      </c>
      <c r="H53" s="3">
        <f>(D45+D46+D47+D48+D49+D50+D51+D52+D53)/(($B$45+E53)/2)</f>
        <v>0.45161290322580644</v>
      </c>
      <c r="I53" s="3" t="e">
        <f>(D51+D52+D53)/(($B$51+E53)/2)</f>
        <v>#DIV/0!</v>
      </c>
      <c r="J53" s="3">
        <f t="shared" si="9"/>
        <v>0.7058823529411765</v>
      </c>
      <c r="K53" s="3">
        <f t="shared" si="10"/>
        <v>0.5882352941176471</v>
      </c>
    </row>
    <row r="54" spans="1:11" ht="12.75">
      <c r="A54" s="2">
        <v>43009</v>
      </c>
      <c r="E54">
        <f t="shared" si="6"/>
        <v>0</v>
      </c>
      <c r="F54" s="5">
        <f t="shared" si="7"/>
        <v>0</v>
      </c>
      <c r="G54" s="3" t="e">
        <f t="shared" si="8"/>
        <v>#DIV/0!</v>
      </c>
      <c r="H54" s="3">
        <f>(D45+D46+D47+D48+D49+D50+D51+D52+D53+D54)/(($B$45+E54)/2)</f>
        <v>0.45161290322580644</v>
      </c>
      <c r="I54" s="3" t="e">
        <f>(D51+D52+D53+D54)/(($B$51+E54)/2)</f>
        <v>#DIV/0!</v>
      </c>
      <c r="J54" s="3">
        <f aca="true" t="shared" si="11" ref="J54:J68">(D43+D44+D45+D46+D47+D48+D49+D50+D51+D52+D53+D54)/((B43+E54)/2)</f>
        <v>0.6285714285714286</v>
      </c>
      <c r="K54" s="3">
        <f t="shared" si="10"/>
        <v>0.5142857142857142</v>
      </c>
    </row>
    <row r="55" spans="1:11" ht="12.75">
      <c r="A55" s="2">
        <v>43040</v>
      </c>
      <c r="E55">
        <f t="shared" si="6"/>
        <v>0</v>
      </c>
      <c r="F55" s="5">
        <f t="shared" si="7"/>
        <v>0</v>
      </c>
      <c r="G55" s="3" t="e">
        <f t="shared" si="8"/>
        <v>#DIV/0!</v>
      </c>
      <c r="H55" s="3">
        <f>(D45+D46+D47+D48+D49+D50+D51+D52+D53+D54+D55)/(($B$45+E55)/2)</f>
        <v>0.45161290322580644</v>
      </c>
      <c r="I55" s="3" t="e">
        <f>(D51+D52+D53+D54+D55)/(($B$51+E55)/2)</f>
        <v>#DIV/0!</v>
      </c>
      <c r="J55" s="3">
        <f t="shared" si="11"/>
        <v>0.5</v>
      </c>
      <c r="K55" s="3">
        <f t="shared" si="10"/>
        <v>0.5</v>
      </c>
    </row>
    <row r="56" spans="1:11" ht="12.75">
      <c r="A56" s="2">
        <v>43070</v>
      </c>
      <c r="E56">
        <f t="shared" si="6"/>
        <v>0</v>
      </c>
      <c r="F56" s="5">
        <f t="shared" si="7"/>
        <v>0</v>
      </c>
      <c r="G56" s="3" t="e">
        <f t="shared" si="8"/>
        <v>#DIV/0!</v>
      </c>
      <c r="H56" s="3">
        <f>(D45+D46+D47+D48+D49+D50+D51+D52+D53+D54+D55+D56)/(($B$45+E56)/2)</f>
        <v>0.45161290322580644</v>
      </c>
      <c r="I56" s="3" t="e">
        <f>(D51+D52+D53+D54+D55+D56)/(($B$51+E56)/2)</f>
        <v>#DIV/0!</v>
      </c>
      <c r="J56" s="3">
        <f t="shared" si="11"/>
        <v>0.45161290322580644</v>
      </c>
      <c r="K56" s="3">
        <f t="shared" si="10"/>
        <v>0.45161290322580644</v>
      </c>
    </row>
    <row r="57" spans="1:11" ht="12.75">
      <c r="A57" s="2">
        <v>43101</v>
      </c>
      <c r="E57">
        <f t="shared" si="6"/>
        <v>0</v>
      </c>
      <c r="F57" s="5">
        <f t="shared" si="7"/>
        <v>0</v>
      </c>
      <c r="G57" s="3" t="e">
        <f t="shared" si="8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11"/>
        <v>0.4</v>
      </c>
      <c r="K57" s="3">
        <f aca="true" t="shared" si="12" ref="K57:K68">((L46-O46)+(L47-O47)+(L48-O48)+(L49-O49)+(L50-O50)+(L51-O51)+(L52-O52)+(L53-O53)+(L54-O54)+(L55-O55)+(L56-O56)+(L57-O57))/((B46+E57)/2)</f>
        <v>0.4</v>
      </c>
    </row>
    <row r="58" spans="1:11" ht="12.75">
      <c r="A58" s="2">
        <v>43132</v>
      </c>
      <c r="E58">
        <f t="shared" si="6"/>
        <v>0</v>
      </c>
      <c r="F58" s="5">
        <f t="shared" si="7"/>
        <v>0</v>
      </c>
      <c r="G58" s="3" t="e">
        <f t="shared" si="8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11"/>
        <v>0.35294117647058826</v>
      </c>
      <c r="K58" s="3">
        <f t="shared" si="12"/>
        <v>0.35294117647058826</v>
      </c>
    </row>
    <row r="59" spans="1:11" ht="12.75">
      <c r="A59" s="2">
        <v>43160</v>
      </c>
      <c r="E59">
        <f t="shared" si="6"/>
        <v>0</v>
      </c>
      <c r="F59" s="5">
        <f t="shared" si="7"/>
        <v>0</v>
      </c>
      <c r="G59" s="3" t="e">
        <f t="shared" si="8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>
        <f t="shared" si="11"/>
        <v>0.125</v>
      </c>
      <c r="K59" s="3">
        <f t="shared" si="12"/>
        <v>0.125</v>
      </c>
    </row>
    <row r="60" spans="1:11" ht="12.75">
      <c r="A60" s="2">
        <v>43191</v>
      </c>
      <c r="E60">
        <f t="shared" si="6"/>
        <v>0</v>
      </c>
      <c r="F60" s="5">
        <f t="shared" si="7"/>
        <v>0</v>
      </c>
      <c r="G60" s="3" t="e">
        <f t="shared" si="8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11"/>
        <v>#DIV/0!</v>
      </c>
      <c r="K60" s="3" t="e">
        <f t="shared" si="12"/>
        <v>#DIV/0!</v>
      </c>
    </row>
    <row r="61" spans="1:11" ht="12.75">
      <c r="A61" s="2">
        <v>43221</v>
      </c>
      <c r="E61">
        <f t="shared" si="6"/>
        <v>0</v>
      </c>
      <c r="F61" s="5">
        <f t="shared" si="7"/>
        <v>0</v>
      </c>
      <c r="G61" s="3" t="e">
        <f t="shared" si="8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11"/>
        <v>#DIV/0!</v>
      </c>
      <c r="K61" s="3" t="e">
        <f t="shared" si="12"/>
        <v>#DIV/0!</v>
      </c>
    </row>
    <row r="62" spans="1:11" ht="12.75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11"/>
        <v>#DIV/0!</v>
      </c>
      <c r="K62" s="3" t="e">
        <f t="shared" si="12"/>
        <v>#DIV/0!</v>
      </c>
    </row>
    <row r="63" spans="1:11" ht="12.75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11"/>
        <v>#DIV/0!</v>
      </c>
      <c r="K63" s="3" t="e">
        <f t="shared" si="12"/>
        <v>#DIV/0!</v>
      </c>
    </row>
    <row r="64" spans="1:11" ht="12.75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11"/>
        <v>#DIV/0!</v>
      </c>
      <c r="K64" s="3" t="e">
        <f t="shared" si="12"/>
        <v>#DIV/0!</v>
      </c>
    </row>
    <row r="65" spans="1:11" ht="12.75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11"/>
        <v>#DIV/0!</v>
      </c>
      <c r="K65" s="3" t="e">
        <f t="shared" si="12"/>
        <v>#DIV/0!</v>
      </c>
    </row>
    <row r="66" spans="1:11" ht="12.75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11"/>
        <v>#DIV/0!</v>
      </c>
      <c r="K66" s="3" t="e">
        <f t="shared" si="12"/>
        <v>#DIV/0!</v>
      </c>
    </row>
    <row r="67" spans="1:11" ht="12.75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11"/>
        <v>#DIV/0!</v>
      </c>
      <c r="K67" s="3" t="e">
        <f t="shared" si="12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11"/>
        <v>#DIV/0!</v>
      </c>
      <c r="K68" s="3" t="e">
        <f t="shared" si="12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aca="true" t="shared" si="13" ref="J69:J74">(D58+D59+D60+D61+D62+D63+D64+D65+D66+D67+D68+D69)/((B58+E69)/2)</f>
        <v>#DIV/0!</v>
      </c>
      <c r="K69" s="3" t="e">
        <f aca="true" t="shared" si="14" ref="K69:K74">((L58-O58)+(L59-O59)+(L60-O60)+(L61-O61)+(L62-O62)+(L63-O63)+(L64-O64)+(L65-O65)+(L66-O66)+(L67-O67)+(L68-O68)+(L69-O69))/((B58+E69)/2)</f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13"/>
        <v>#DIV/0!</v>
      </c>
      <c r="K70" s="3" t="e">
        <f t="shared" si="1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13"/>
        <v>#DIV/0!</v>
      </c>
      <c r="K71" s="3" t="e">
        <f t="shared" si="1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13"/>
        <v>#DIV/0!</v>
      </c>
      <c r="K72" s="3" t="e">
        <f t="shared" si="1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aca="true" t="shared" si="15" ref="J75:J80">(D64+D65+D66+D67+D68+D69+D70+D71+D72+D73+D74+D75)/((B64+E75)/2)</f>
        <v>#DIV/0!</v>
      </c>
      <c r="K75" s="3" t="e">
        <f aca="true" t="shared" si="16" ref="K75:K80">((L64-O64)+(L65-O65)+(L66-O66)+(L67-O67)+(L68-O68)+(L69-O69)+(L70-O70)+(L71-O71)+(L72-O72)+(L73-O73)+(L74-O74)+(L75-O75))/((B64+E75)/2)</f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2">
      <selection activeCell="P2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0.25</v>
      </c>
      <c r="I49" s="3">
        <f>(D39+D40+D41+D42+D43+D44+D45+D46+D47+D48+D49)/(($B$39+E49)/2)</f>
        <v>0.5714285714285714</v>
      </c>
      <c r="J49" s="3">
        <f t="shared" si="5"/>
        <v>0.5714285714285714</v>
      </c>
      <c r="K49" s="3">
        <f t="shared" si="4"/>
        <v>0.5714285714285714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0.25</v>
      </c>
      <c r="I50" s="3">
        <f>(D39+D40+D41+D42+D43+D44+D45+D46+D47+D48+D49+D50)/(($B$39+E50)/2)</f>
        <v>0.5714285714285714</v>
      </c>
      <c r="J50" s="3">
        <f t="shared" si="5"/>
        <v>0.5714285714285714</v>
      </c>
      <c r="K50" s="3">
        <f t="shared" si="4"/>
        <v>0.5714285714285714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0.25</v>
      </c>
      <c r="I51" s="3" t="e">
        <f>D51/(($B$51+E51)/2)</f>
        <v>#DIV/0!</v>
      </c>
      <c r="J51" s="3">
        <f t="shared" si="5"/>
        <v>0.5714285714285714</v>
      </c>
      <c r="K51" s="3">
        <f t="shared" si="4"/>
        <v>0.5714285714285714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0.25</v>
      </c>
      <c r="I52" s="3" t="e">
        <f>(D51+D52)/(($B$51+E52)/2)</f>
        <v>#DIV/0!</v>
      </c>
      <c r="J52" s="3">
        <f t="shared" si="5"/>
        <v>0.3333333333333333</v>
      </c>
      <c r="K52" s="3">
        <f t="shared" si="4"/>
        <v>0.3333333333333333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0.25</v>
      </c>
      <c r="I53" s="3" t="e">
        <f>(D51+D52+D53)/(($B$51+E53)/2)</f>
        <v>#DIV/0!</v>
      </c>
      <c r="J53" s="3">
        <f t="shared" si="5"/>
        <v>0.3333333333333333</v>
      </c>
      <c r="K53" s="3">
        <f t="shared" si="4"/>
        <v>0.3333333333333333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0.25</v>
      </c>
      <c r="I54" s="3" t="e">
        <f>(D51+D52+D53+D54)/(($B$51+E54)/2)</f>
        <v>#DIV/0!</v>
      </c>
      <c r="J54" s="3">
        <f t="shared" si="5"/>
        <v>0.3333333333333333</v>
      </c>
      <c r="K54" s="3">
        <f t="shared" si="4"/>
        <v>0.3333333333333333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0.25</v>
      </c>
      <c r="I55" s="3" t="e">
        <f>(D51+D52+D53+D54+D55)/(($B$51+E55)/2)</f>
        <v>#DIV/0!</v>
      </c>
      <c r="J55" s="3">
        <f t="shared" si="5"/>
        <v>0.2857142857142857</v>
      </c>
      <c r="K55" s="3">
        <f t="shared" si="4"/>
        <v>0.2857142857142857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0.25</v>
      </c>
      <c r="I56" s="3" t="e">
        <f>(D51+D52+D53+D54+D55+D56)/(($B$51+E56)/2)</f>
        <v>#DIV/0!</v>
      </c>
      <c r="J56" s="3">
        <f t="shared" si="5"/>
        <v>0.25</v>
      </c>
      <c r="K56" s="3">
        <f t="shared" si="4"/>
        <v>0.25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0.25</v>
      </c>
      <c r="K58" s="3">
        <f t="shared" si="4"/>
        <v>0.25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2">
      <selection activeCell="P2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0.4375</v>
      </c>
      <c r="I49" s="3">
        <f>(D39+D40+D41+D42+D43+D44+D45+D46+D47+D48+D49)/(($B$39+E49)/2)</f>
        <v>1.25</v>
      </c>
      <c r="J49" s="3">
        <f t="shared" si="5"/>
        <v>1.4482758620689655</v>
      </c>
      <c r="K49" s="3">
        <f t="shared" si="4"/>
        <v>1.3103448275862069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0.4375</v>
      </c>
      <c r="I50" s="3">
        <f>(D39+D40+D41+D42+D43+D44+D45+D46+D47+D48+D49+D50)/(($B$39+E50)/2)</f>
        <v>1.25</v>
      </c>
      <c r="J50" s="3">
        <f t="shared" si="5"/>
        <v>1.25</v>
      </c>
      <c r="K50" s="3">
        <f t="shared" si="4"/>
        <v>1.125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0.4375</v>
      </c>
      <c r="I51" s="3" t="e">
        <f>D51/(($B$51+E51)/2)</f>
        <v>#DIV/0!</v>
      </c>
      <c r="J51" s="3">
        <f t="shared" si="5"/>
        <v>1.1724137931034482</v>
      </c>
      <c r="K51" s="3">
        <f t="shared" si="4"/>
        <v>1.103448275862069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0.4375</v>
      </c>
      <c r="I52" s="3" t="e">
        <f>(D51+D52)/(($B$51+E52)/2)</f>
        <v>#DIV/0!</v>
      </c>
      <c r="J52" s="3">
        <f t="shared" si="5"/>
        <v>1.103448275862069</v>
      </c>
      <c r="K52" s="3">
        <f t="shared" si="4"/>
        <v>1.0344827586206897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0.4375</v>
      </c>
      <c r="I53" s="3" t="e">
        <f>(D51+D52+D53)/(($B$51+E53)/2)</f>
        <v>#DIV/0!</v>
      </c>
      <c r="J53" s="3">
        <f t="shared" si="5"/>
        <v>0.9655172413793104</v>
      </c>
      <c r="K53" s="3">
        <f t="shared" si="4"/>
        <v>0.896551724137931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0.4375</v>
      </c>
      <c r="I54" s="3" t="e">
        <f>(D51+D52+D53+D54)/(($B$51+E54)/2)</f>
        <v>#DIV/0!</v>
      </c>
      <c r="J54" s="3">
        <f t="shared" si="5"/>
        <v>0.7096774193548387</v>
      </c>
      <c r="K54" s="3">
        <f t="shared" si="4"/>
        <v>0.6451612903225806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0.4375</v>
      </c>
      <c r="I55" s="3" t="e">
        <f>(D51+D52+D53+D54+D55)/(($B$51+E55)/2)</f>
        <v>#DIV/0!</v>
      </c>
      <c r="J55" s="3">
        <f t="shared" si="5"/>
        <v>0.6451612903225806</v>
      </c>
      <c r="K55" s="3">
        <f t="shared" si="4"/>
        <v>0.5806451612903226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0.4375</v>
      </c>
      <c r="I56" s="3" t="e">
        <f>(D51+D52+D53+D54+D55+D56)/(($B$51+E56)/2)</f>
        <v>#DIV/0!</v>
      </c>
      <c r="J56" s="3">
        <f t="shared" si="5"/>
        <v>0.4375</v>
      </c>
      <c r="K56" s="3">
        <f t="shared" si="4"/>
        <v>0.375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0.3225806451612903</v>
      </c>
      <c r="K57" s="3">
        <f t="shared" si="4"/>
        <v>0.3225806451612903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0.3225806451612903</v>
      </c>
      <c r="K58" s="3">
        <f t="shared" si="4"/>
        <v>0.3225806451612903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>
        <f t="shared" si="5"/>
        <v>0.24242424242424243</v>
      </c>
      <c r="K59" s="3">
        <f t="shared" si="4"/>
        <v>0.24242424242424243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9">
      <selection activeCell="P1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0.25</v>
      </c>
      <c r="I49" s="3">
        <f>(D39+D40+D41+D42+D43+D44+D45+D46+D47+D48+D49)/(($B$39+E49)/2)</f>
        <v>0.5</v>
      </c>
      <c r="J49" s="3">
        <f t="shared" si="5"/>
        <v>0.5714285714285714</v>
      </c>
      <c r="K49" s="3">
        <f t="shared" si="4"/>
        <v>0.5714285714285714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0.25</v>
      </c>
      <c r="I50" s="3">
        <f>(D39+D40+D41+D42+D43+D44+D45+D46+D47+D48+D49+D50)/(($B$39+E50)/2)</f>
        <v>0.5</v>
      </c>
      <c r="J50" s="3">
        <f t="shared" si="5"/>
        <v>0.5</v>
      </c>
      <c r="K50" s="3">
        <f t="shared" si="4"/>
        <v>0.5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0.25</v>
      </c>
      <c r="I51" s="3" t="e">
        <f>D51/(($B$51+E51)/2)</f>
        <v>#DIV/0!</v>
      </c>
      <c r="J51" s="3">
        <f t="shared" si="5"/>
        <v>0.2857142857142857</v>
      </c>
      <c r="K51" s="3">
        <f t="shared" si="4"/>
        <v>0.2857142857142857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0.25</v>
      </c>
      <c r="I52" s="3" t="e">
        <f>(D51+D52)/(($B$51+E52)/2)</f>
        <v>#DIV/0!</v>
      </c>
      <c r="J52" s="3">
        <f t="shared" si="5"/>
        <v>0.2857142857142857</v>
      </c>
      <c r="K52" s="3">
        <f t="shared" si="4"/>
        <v>0.2857142857142857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0.25</v>
      </c>
      <c r="I53" s="3" t="e">
        <f>(D51+D52+D53)/(($B$51+E53)/2)</f>
        <v>#DIV/0!</v>
      </c>
      <c r="J53" s="3">
        <f t="shared" si="5"/>
        <v>0.25</v>
      </c>
      <c r="K53" s="3">
        <f t="shared" si="4"/>
        <v>0.25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0.25</v>
      </c>
      <c r="I54" s="3" t="e">
        <f>(D51+D52+D53+D54)/(($B$51+E54)/2)</f>
        <v>#DIV/0!</v>
      </c>
      <c r="J54" s="3">
        <f t="shared" si="5"/>
        <v>0.25</v>
      </c>
      <c r="K54" s="3">
        <f t="shared" si="4"/>
        <v>0.25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0.25</v>
      </c>
      <c r="I55" s="3" t="e">
        <f>(D51+D52+D53+D54+D55)/(($B$51+E55)/2)</f>
        <v>#DIV/0!</v>
      </c>
      <c r="J55" s="3">
        <f t="shared" si="5"/>
        <v>0.25</v>
      </c>
      <c r="K55" s="3">
        <f t="shared" si="4"/>
        <v>0.25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0.25</v>
      </c>
      <c r="I56" s="3" t="e">
        <f>(D51+D52+D53+D54+D55+D56)/(($B$51+E56)/2)</f>
        <v>#DIV/0!</v>
      </c>
      <c r="J56" s="3">
        <f t="shared" si="5"/>
        <v>0.25</v>
      </c>
      <c r="K56" s="3">
        <f t="shared" si="4"/>
        <v>0.25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0.25</v>
      </c>
      <c r="K58" s="3">
        <f t="shared" si="4"/>
        <v>0.25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>
        <f t="shared" si="5"/>
        <v>0.25</v>
      </c>
      <c r="K59" s="3">
        <f t="shared" si="4"/>
        <v>0.25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5">
      <selection activeCell="P25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33</v>
      </c>
      <c r="C3">
        <v>4</v>
      </c>
      <c r="D3">
        <v>2</v>
      </c>
      <c r="E3">
        <f aca="true" t="shared" si="0" ref="E3:E66">B3+C3-D3</f>
        <v>35</v>
      </c>
      <c r="F3" s="5">
        <f aca="true" t="shared" si="1" ref="F3:F66">C3-D3</f>
        <v>2</v>
      </c>
      <c r="G3" s="3">
        <f aca="true" t="shared" si="2" ref="G3:G66">D3/((B3+E3)/2)</f>
        <v>0.058823529411764705</v>
      </c>
      <c r="H3" s="3">
        <f>D3/(($B$3+E3)/2)</f>
        <v>0.058823529411764705</v>
      </c>
      <c r="I3" s="3">
        <f>D3/(($B$3+E3)/2)</f>
        <v>0.058823529411764705</v>
      </c>
      <c r="J3" s="3"/>
      <c r="K3" s="3"/>
    </row>
    <row r="4" spans="1:11" ht="12.75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0.05714285714285714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1" ht="12.75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0.028169014084507043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1" ht="12.75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0.2647058823529412</v>
      </c>
      <c r="I6" s="3">
        <f>(D3+D4+D5+D6)/(($B$3+E6)/2)</f>
        <v>0.2647058823529412</v>
      </c>
      <c r="J6" s="3"/>
      <c r="K6" s="3"/>
    </row>
    <row r="7" spans="1:11" ht="12.75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</v>
      </c>
      <c r="I7" s="3">
        <f>(D3+D4+D5+D6+D7)/(($B$3+E7)/2)</f>
        <v>0.3939393939393939</v>
      </c>
      <c r="J7" s="3"/>
      <c r="K7" s="3"/>
    </row>
    <row r="8" spans="1:11" ht="12.75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0.06060606060606061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1" ht="12.75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0.02857142857142857</v>
      </c>
      <c r="H9" s="3">
        <f>D9/(($B$9+E9)/2)</f>
        <v>0.02857142857142857</v>
      </c>
      <c r="I9" s="3">
        <f>(D3+D4+D5+D6+D7+D8+D9)/(($B$3+E9)/2)</f>
        <v>0.45714285714285713</v>
      </c>
      <c r="J9" s="3"/>
      <c r="K9" s="3"/>
    </row>
    <row r="10" spans="1:11" ht="12.75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0.0821917808219178</v>
      </c>
      <c r="H10" s="3">
        <f>(D9+D10)/(($B$9+E10)/2)</f>
        <v>0.11594202898550725</v>
      </c>
      <c r="I10" s="3">
        <f>(D3+D4+D5+D6+D7+D8+D9+D10)/(($B$3+E10)/2)</f>
        <v>0.5507246376811594</v>
      </c>
      <c r="J10" s="3"/>
      <c r="K10" s="3"/>
    </row>
    <row r="11" spans="1:11" ht="12.75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0.05555555555555555</v>
      </c>
      <c r="H11" s="3">
        <f>(D9+D10+D11)/(($B$9+E11)/2)</f>
        <v>0.17391304347826086</v>
      </c>
      <c r="I11" s="3">
        <f>(D3+D4+D5+D6+D7+D8+D9+D10+D11)/(($B$3+E11)/2)</f>
        <v>0.6086956521739131</v>
      </c>
      <c r="J11" s="3"/>
      <c r="K11" s="3"/>
    </row>
    <row r="12" spans="1:11" ht="12.75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0.05555555555555555</v>
      </c>
      <c r="H12" s="3">
        <f>(D9+D10+D11+D12)/(($B$9+E12)/2)</f>
        <v>0.2318840579710145</v>
      </c>
      <c r="I12" s="3">
        <f>(D3+D4+D5+D6+D7+D8+D9+D10+D11+D12)/(($B$3+E12)/2)</f>
        <v>0.6666666666666666</v>
      </c>
      <c r="J12" s="3"/>
      <c r="K12" s="3"/>
    </row>
    <row r="13" spans="1:11" ht="12.75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0.028169014084507043</v>
      </c>
      <c r="H13" s="3">
        <f>(D9+D10+D11+D12+D13)/(($B$9+E13)/2)</f>
        <v>0.2647058823529412</v>
      </c>
      <c r="I13" s="3">
        <f>(D3+D4+D5+D6+D7+D8+D9+D10+D11+D12+D13)/(($B$3+E13)/2)</f>
        <v>0.7058823529411765</v>
      </c>
      <c r="J13" s="3"/>
      <c r="K13" s="3"/>
    </row>
    <row r="14" spans="1:11" ht="12.75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0.08955223880597014</v>
      </c>
      <c r="H14" s="3">
        <f>(D9+D10+D11+D12+D13+D14)/(($B$9+E14)/2)</f>
        <v>0.36923076923076925</v>
      </c>
      <c r="I14" s="3">
        <f>(D3+D4+D5+D6+D7+D8+D9+D10+D11+D12+D13+D14)/(($B$3+E14)/2)</f>
        <v>0.8307692307692308</v>
      </c>
      <c r="J14" s="3">
        <f aca="true" t="shared" si="3" ref="J14:J35">(D3+D4+D5+D6+D7+D8+D9+D10+D11+D12+D13+D14)/((B3+E14)/2)</f>
        <v>0.8307692307692308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0.030303030303030304</v>
      </c>
      <c r="H15" s="3">
        <f>(D9+D10+D11+D12+D13+D14+D15)/(($B$9+E15)/2)</f>
        <v>0.3939393939393939</v>
      </c>
      <c r="I15" s="3">
        <f>D15/(($B$15+E15)/2)</f>
        <v>0.030303030303030304</v>
      </c>
      <c r="J15" s="3">
        <f t="shared" si="3"/>
        <v>0.7647058823529411</v>
      </c>
      <c r="K15" s="3">
        <f t="shared" si="4"/>
        <v>0.029411764705882353</v>
      </c>
      <c r="L15">
        <v>1</v>
      </c>
      <c r="M15" s="6"/>
      <c r="O15" s="6"/>
      <c r="P15" s="6"/>
    </row>
    <row r="16" spans="1:16" ht="12.75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0.05970149253731343</v>
      </c>
      <c r="H16" s="3">
        <f>(D9+D10+D11+D12+D13+D14+D15+D16)/(($B$9+E16)/2)</f>
        <v>0.44776119402985076</v>
      </c>
      <c r="I16" s="3">
        <f>(D15+D16)/(($B$15+E16)/2)</f>
        <v>0.08955223880597014</v>
      </c>
      <c r="J16" s="3">
        <f t="shared" si="3"/>
        <v>0.7536231884057971</v>
      </c>
      <c r="K16" s="3">
        <f t="shared" si="4"/>
        <v>0.08695652173913043</v>
      </c>
      <c r="L16">
        <v>2</v>
      </c>
      <c r="M16" s="6"/>
      <c r="O16" s="6"/>
      <c r="P16" s="6"/>
    </row>
    <row r="17" spans="1:16" ht="12.75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0.6461538461538462</v>
      </c>
      <c r="I17" s="3">
        <f>(D15+D16+D17)/(($B$15+E17)/2)</f>
        <v>0.27692307692307694</v>
      </c>
      <c r="J17" s="3">
        <f t="shared" si="3"/>
        <v>0.9117647058823529</v>
      </c>
      <c r="K17" s="3">
        <f t="shared" si="4"/>
        <v>0.2647058823529412</v>
      </c>
      <c r="L17">
        <v>6</v>
      </c>
      <c r="M17" s="6"/>
      <c r="P17" s="6"/>
    </row>
    <row r="18" spans="1:16" ht="12.75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0.09230769230769231</v>
      </c>
      <c r="H18" s="3">
        <f>(D9+D10+D11+D12+D13+D14+D15+D16+D17+D18)/(($B$9+E18)/2)</f>
        <v>0.7272727272727273</v>
      </c>
      <c r="I18" s="3">
        <f>(D15+D16+D17+D18)/(($B$15+E18)/2)</f>
        <v>0.36363636363636365</v>
      </c>
      <c r="J18" s="3">
        <f t="shared" si="3"/>
        <v>0.8823529411764706</v>
      </c>
      <c r="K18" s="3">
        <f t="shared" si="4"/>
        <v>0.29411764705882354</v>
      </c>
      <c r="L18">
        <v>1</v>
      </c>
      <c r="M18" s="6"/>
      <c r="P18" s="6"/>
    </row>
    <row r="19" spans="1:16" ht="12.75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ht="12.75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0.06349206349206349</v>
      </c>
      <c r="H20" s="3">
        <f>(D9+D10+D11+D12+D13+D14+D15+D16+D17+D18+D19+D20)/(($B$9+E20)/2)</f>
        <v>0.9230769230769231</v>
      </c>
      <c r="I20" s="3">
        <f>(D15+D16+D17+D18+D19+D20)/(($B$15+E20)/2)</f>
        <v>0.5538461538461539</v>
      </c>
      <c r="J20" s="3">
        <f t="shared" si="3"/>
        <v>0.9230769230769231</v>
      </c>
      <c r="K20" s="3">
        <f t="shared" si="4"/>
        <v>0.4307692307692308</v>
      </c>
      <c r="L20">
        <v>1</v>
      </c>
      <c r="M20" s="6"/>
      <c r="P20" s="6"/>
    </row>
    <row r="21" spans="1:16" ht="12.75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0.06153846153846154</v>
      </c>
      <c r="H21" s="3">
        <f>D21/(($B$21+E21)/2)</f>
        <v>0.06153846153846154</v>
      </c>
      <c r="I21" s="3">
        <f>(D15+D16+D17+D18+D19+D20+D21)/(($B$15+E21)/2)</f>
        <v>0.6060606060606061</v>
      </c>
      <c r="J21" s="3">
        <f t="shared" si="3"/>
        <v>0.8857142857142857</v>
      </c>
      <c r="K21" s="3">
        <f t="shared" si="4"/>
        <v>0.45714285714285713</v>
      </c>
      <c r="L21">
        <v>2</v>
      </c>
      <c r="M21" s="6"/>
      <c r="P21" s="6"/>
    </row>
    <row r="22" spans="1:16" ht="12.75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0.05970149253731343</v>
      </c>
      <c r="H22" s="3">
        <f>(D21+D22)/(($B$21+E22)/2)</f>
        <v>0.12121212121212122</v>
      </c>
      <c r="I22" s="3">
        <f>(D15+D16+D17+D18+D19+D20+D21+D22)/(($B$15+E22)/2)</f>
        <v>0.6567164179104478</v>
      </c>
      <c r="J22" s="3">
        <f t="shared" si="3"/>
        <v>0.8571428571428571</v>
      </c>
      <c r="K22" s="3">
        <f t="shared" si="4"/>
        <v>0.5142857142857142</v>
      </c>
      <c r="L22">
        <v>2</v>
      </c>
      <c r="M22" s="6"/>
      <c r="P22" s="6"/>
    </row>
    <row r="23" spans="1:16" ht="12.75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0.05970149253731343</v>
      </c>
      <c r="H23" s="3">
        <f>(D21+D22+D23)/(($B$21+E23)/2)</f>
        <v>0.18461538461538463</v>
      </c>
      <c r="I23" s="3">
        <f>(D15+D16+D17+D18+D19+D20+D21+D22+D23)/(($B$15+E23)/2)</f>
        <v>0.7272727272727273</v>
      </c>
      <c r="J23" s="3">
        <f t="shared" si="3"/>
        <v>0.8695652173913043</v>
      </c>
      <c r="K23" s="3">
        <f t="shared" si="4"/>
        <v>0.5797101449275363</v>
      </c>
      <c r="L23">
        <v>2</v>
      </c>
      <c r="M23" s="6"/>
      <c r="P23" s="6"/>
    </row>
    <row r="24" spans="1:13" ht="12.75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0.1791044776119403</v>
      </c>
      <c r="I24" s="3">
        <f>(D15+D16+D17+D18+D19+D20+D21+D22+D23+D24)/(($B$15+E24)/2)</f>
        <v>0.7058823529411765</v>
      </c>
      <c r="J24" s="3">
        <f t="shared" si="3"/>
        <v>0.7887323943661971</v>
      </c>
      <c r="K24" s="3">
        <f t="shared" si="4"/>
        <v>0.5633802816901409</v>
      </c>
      <c r="L24">
        <v>0</v>
      </c>
      <c r="M24" s="6"/>
    </row>
    <row r="25" spans="1:16" ht="12.75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0.08571428571428572</v>
      </c>
      <c r="H25" s="3">
        <f>(D21+D22+D23+D24+D25)/(($B$21+E25)/2)</f>
        <v>0.26865671641791045</v>
      </c>
      <c r="I25" s="3">
        <f>(D15+D16+D17+D18+D19+D20+D21+D22+D23+D24+D25)/(($B$15+E25)/2)</f>
        <v>0.7941176470588235</v>
      </c>
      <c r="J25" s="3">
        <f t="shared" si="3"/>
        <v>0.8571428571428571</v>
      </c>
      <c r="K25" s="3">
        <f t="shared" si="4"/>
        <v>0.6571428571428571</v>
      </c>
      <c r="L25">
        <v>3</v>
      </c>
      <c r="M25" s="6"/>
      <c r="P25" s="6"/>
    </row>
    <row r="26" spans="1:16" ht="12.75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0.02857142857142857</v>
      </c>
      <c r="H26" s="3">
        <f>(D21+D22+D23+D24+D25+D26)/(($B$21+E26)/2)</f>
        <v>0.29850746268656714</v>
      </c>
      <c r="I26" s="3">
        <f>(D15+D16+D17+D18+D19+D20+D21+D22+D23+D24+D25+D26)/(($B$15+E26)/2)</f>
        <v>0.8235294117647058</v>
      </c>
      <c r="J26" s="3">
        <f t="shared" si="3"/>
        <v>0.8235294117647058</v>
      </c>
      <c r="K26" s="3">
        <f t="shared" si="4"/>
        <v>0.7058823529411765</v>
      </c>
      <c r="L26">
        <v>1</v>
      </c>
      <c r="M26" s="6"/>
      <c r="P26" s="6"/>
    </row>
    <row r="27" spans="1:16" ht="12.75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0.0625</v>
      </c>
      <c r="H27" s="3">
        <f>(D21+D22+D23+D24+D25+D26+D27)/(($B$21+E27)/2)</f>
        <v>0.38095238095238093</v>
      </c>
      <c r="I27" s="3">
        <f>D27/(($B$27+E27)/2)</f>
        <v>0.0625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ht="12.75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</v>
      </c>
      <c r="K28" s="3">
        <f t="shared" si="4"/>
        <v>0.7878787878787878</v>
      </c>
      <c r="L28">
        <v>3</v>
      </c>
      <c r="M28" s="6">
        <v>1</v>
      </c>
      <c r="P28" s="6"/>
    </row>
    <row r="29" spans="1:16" ht="12.75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0.09375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0.6349206349206349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0.06557377049180328</v>
      </c>
      <c r="H31" s="3">
        <f>(D21+D22+D23+D24+D25+D26+D27+D28+D29+D30+D31)/(($B$21+E31)/2)</f>
        <v>0.7096774193548387</v>
      </c>
      <c r="I31" s="3">
        <f>(D27+D28+D29+D30+D31)/(($B$27+E31)/2)</f>
        <v>0.38095238095238093</v>
      </c>
      <c r="J31" s="3">
        <f t="shared" si="3"/>
        <v>0.7868852459016393</v>
      </c>
      <c r="K31" s="3">
        <f t="shared" si="4"/>
        <v>0.6885245901639344</v>
      </c>
      <c r="L31">
        <v>2</v>
      </c>
      <c r="M31" s="6"/>
      <c r="P31" s="6"/>
    </row>
    <row r="32" spans="1:16" ht="12.75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0.06666666666666667</v>
      </c>
      <c r="H32" s="3">
        <f>(D21+D22+D23+D24+D25+D26+D27+D28+D29+D30+D31+D32)/(($B$21+E32)/2)</f>
        <v>0.7741935483870968</v>
      </c>
      <c r="I32" s="3">
        <f>(D27+D28+D29+D30+D31+D32)/(($B$27+E32)/2)</f>
        <v>0.4444444444444444</v>
      </c>
      <c r="J32" s="3">
        <f t="shared" si="3"/>
        <v>0.7741935483870968</v>
      </c>
      <c r="K32" s="3">
        <f t="shared" si="4"/>
        <v>0.6774193548387096</v>
      </c>
      <c r="L32">
        <v>1</v>
      </c>
      <c r="M32" s="6">
        <v>1</v>
      </c>
      <c r="P32" s="6"/>
    </row>
    <row r="33" spans="1:16" ht="12.75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</v>
      </c>
      <c r="J33" s="3">
        <f t="shared" si="3"/>
        <v>0.819672131147541</v>
      </c>
      <c r="K33" s="3">
        <f t="shared" si="4"/>
        <v>0.7213114754098361</v>
      </c>
      <c r="L33">
        <v>3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ht="12.75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0.0967741935483871</v>
      </c>
      <c r="H35" s="3">
        <f>(D33+D34+D35)/(($B$33+E35)/2)</f>
        <v>0.2903225806451613</v>
      </c>
      <c r="I35" s="3">
        <f>(D27+D28+D29+D30+D31+D32+D33+D34+D35)/(($B$27+E35)/2)</f>
        <v>0.7076923076923077</v>
      </c>
      <c r="J35" s="3">
        <f t="shared" si="3"/>
        <v>0.8307692307692308</v>
      </c>
      <c r="K35" s="3">
        <f t="shared" si="4"/>
        <v>0.7384615384615385</v>
      </c>
      <c r="L35">
        <v>3</v>
      </c>
      <c r="M35" s="6"/>
      <c r="P35" s="6"/>
    </row>
    <row r="36" spans="1:16" ht="12.75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0.8615384615384616</v>
      </c>
      <c r="L36">
        <v>4</v>
      </c>
      <c r="P36" s="6"/>
    </row>
    <row r="37" spans="1:16" ht="12.75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0.03225806451612903</v>
      </c>
      <c r="H37" s="3">
        <f>(D33+D34+D35+D36+D37)/(($B$33+E37)/2)</f>
        <v>0.45161290322580644</v>
      </c>
      <c r="I37" s="3">
        <f>(D27+D28+D29+D30+D31+D32+D33+D34+D35+D36+D37)/(($B$27+E37)/2)</f>
        <v>0.8615384615384616</v>
      </c>
      <c r="J37" s="3">
        <f>(D26+D27+D28+D29+D30+D31+D32+D33+D34+D35+D36+D37)/((B26+E37)/2)</f>
        <v>0.8656716417910447</v>
      </c>
      <c r="K37" s="3">
        <f t="shared" si="4"/>
        <v>0.7761194029850746</v>
      </c>
      <c r="L37">
        <v>1</v>
      </c>
      <c r="P37" s="6"/>
    </row>
    <row r="38" spans="1:16" ht="12.75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0.031746031746031744</v>
      </c>
      <c r="H38" s="3">
        <f>(D33+D34+D35+D36+D37+D38)/(($B$33+E38)/2)</f>
        <v>0.4918032786885246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ht="12.75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0.09836065573770492</v>
      </c>
      <c r="H39" s="3">
        <f>(D33+D34+D35+D36+D37+D38+D39)/(($B$33+E39)/2)</f>
        <v>0.6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0.9836065573770492</v>
      </c>
      <c r="K39" s="3">
        <f t="shared" si="4"/>
        <v>0.8524590163934426</v>
      </c>
      <c r="L39">
        <v>2</v>
      </c>
      <c r="M39">
        <v>1</v>
      </c>
      <c r="P39" s="6"/>
    </row>
    <row r="40" spans="1:16" ht="12.75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0.031746031746031744</v>
      </c>
      <c r="H40" s="3">
        <f>(D33+D34+D35+D36+D37+D38+D39+D40)/(($B$33+E40)/2)</f>
        <v>0.6031746031746031</v>
      </c>
      <c r="I40" s="3">
        <f>(D39+D40)/(($B$39+E40)/2)</f>
        <v>0.125</v>
      </c>
      <c r="J40" s="3">
        <f t="shared" si="5"/>
        <v>0.8307692307692308</v>
      </c>
      <c r="K40" s="3">
        <f t="shared" si="4"/>
        <v>0.7384615384615385</v>
      </c>
      <c r="L40">
        <v>1</v>
      </c>
      <c r="P40" s="6"/>
    </row>
    <row r="41" spans="1:16" ht="12.75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0.06153846153846154</v>
      </c>
      <c r="H41" s="3">
        <f>(D33+D34+D35+D36+D37+D38+D39+D40+D41)/(($B$33+E41)/2)</f>
        <v>0.6774193548387096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ht="12.75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0.06349206349206349</v>
      </c>
      <c r="H42" s="3">
        <f>(D33+D34+D35+D36+D37+D38+D39+D40+D41+D42)/(($B$33+E42)/2)</f>
        <v>0.7540983606557377</v>
      </c>
      <c r="I42" s="3">
        <f>(D39+D40+D41+D42)/(($B$39+E42)/2)</f>
        <v>0.25806451612903225</v>
      </c>
      <c r="J42" s="3">
        <f t="shared" si="5"/>
        <v>0.8709677419354839</v>
      </c>
      <c r="K42" s="3">
        <f t="shared" si="4"/>
        <v>0.8064516129032258</v>
      </c>
      <c r="L42">
        <v>2</v>
      </c>
      <c r="P42" s="6"/>
    </row>
    <row r="43" spans="1:16" ht="12.75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0.9666666666666667</v>
      </c>
      <c r="K43" s="3">
        <f t="shared" si="4"/>
        <v>0.9</v>
      </c>
      <c r="L43">
        <v>4</v>
      </c>
      <c r="P43" s="6"/>
    </row>
    <row r="44" spans="1:16" ht="12.75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0.06896551724137931</v>
      </c>
      <c r="H44" s="3">
        <f>(D33+D34+D35+D36+D37+D38+D39+D40+D41+D42+D43+D44)/(($B$33+E44)/2)</f>
        <v>1</v>
      </c>
      <c r="I44" s="3">
        <f>(D39+D40+D41+D42+D43+D44)/(($B$39+E44)/2)</f>
        <v>0.4745762711864407</v>
      </c>
      <c r="J44" s="3">
        <f t="shared" si="5"/>
        <v>1</v>
      </c>
      <c r="K44" s="3">
        <f t="shared" si="4"/>
        <v>0.9655172413793104</v>
      </c>
      <c r="L44">
        <v>2</v>
      </c>
      <c r="P44" s="6"/>
    </row>
    <row r="45" spans="1:16" ht="12.75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0.03636363636363636</v>
      </c>
      <c r="H45" s="3">
        <f>(D45)/(($B$45+E45)/2)</f>
        <v>0.03636363636363636</v>
      </c>
      <c r="I45" s="3">
        <f>(D39+D40+D41+D42+D43+D44+D45)/(($B$39+E45)/2)</f>
        <v>0.5172413793103449</v>
      </c>
      <c r="J45" s="3">
        <f t="shared" si="5"/>
        <v>0.9818181818181818</v>
      </c>
      <c r="K45" s="3">
        <f t="shared" si="4"/>
        <v>0.9454545454545454</v>
      </c>
      <c r="L45">
        <v>1</v>
      </c>
      <c r="P45" s="6"/>
    </row>
    <row r="46" spans="1:16" ht="12.75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0.07547169811320754</v>
      </c>
      <c r="H46" s="3">
        <f>(D45+D46)/(($B$45+E46)/2)</f>
        <v>0.1111111111111111</v>
      </c>
      <c r="I46" s="3">
        <f>(D39+D40+D41+D42+D43+D44+D45+D46)/(($B$39+E46)/2)</f>
        <v>0.5964912280701754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ht="12.75">
      <c r="A47" s="2">
        <v>42795</v>
      </c>
      <c r="B47">
        <v>26</v>
      </c>
      <c r="C47">
        <v>8</v>
      </c>
      <c r="D47">
        <v>6</v>
      </c>
      <c r="E47">
        <f t="shared" si="0"/>
        <v>28</v>
      </c>
      <c r="F47" s="5">
        <f t="shared" si="1"/>
        <v>2</v>
      </c>
      <c r="G47" s="3">
        <f t="shared" si="2"/>
        <v>0.2222222222222222</v>
      </c>
      <c r="H47" s="3">
        <f>(D45+D46+D47)/(($B$45+E47)/2)</f>
        <v>0.32142857142857145</v>
      </c>
      <c r="I47" s="3">
        <f>(D39+D40+D41+D42+D43+D44+D45+D46+D47)/(($B$39+E47)/2)</f>
        <v>0.7796610169491526</v>
      </c>
      <c r="J47" s="3">
        <f t="shared" si="5"/>
        <v>0.9666666666666667</v>
      </c>
      <c r="K47" s="3">
        <f t="shared" si="4"/>
        <v>0.9333333333333333</v>
      </c>
      <c r="L47">
        <v>6</v>
      </c>
      <c r="P47" s="6"/>
    </row>
    <row r="48" spans="1:16" ht="12.75">
      <c r="A48" s="2">
        <v>42826</v>
      </c>
      <c r="B48">
        <v>28</v>
      </c>
      <c r="C48">
        <v>3</v>
      </c>
      <c r="D48">
        <v>1</v>
      </c>
      <c r="E48">
        <f t="shared" si="0"/>
        <v>30</v>
      </c>
      <c r="F48" s="5">
        <f t="shared" si="1"/>
        <v>2</v>
      </c>
      <c r="G48" s="3">
        <f t="shared" si="2"/>
        <v>0.034482758620689655</v>
      </c>
      <c r="H48" s="3">
        <f>(D45+D46+D47+D48)/(($B$45+E48)/2)</f>
        <v>0.3448275862068966</v>
      </c>
      <c r="I48" s="3">
        <f>(D39+D40+D41+D42+D43+D44+D45+D46+D47+D48)/(($B$39+E48)/2)</f>
        <v>0.7868852459016393</v>
      </c>
      <c r="J48" s="3">
        <f t="shared" si="5"/>
        <v>0.8666666666666667</v>
      </c>
      <c r="K48" s="3">
        <f t="shared" si="4"/>
        <v>0.8333333333333334</v>
      </c>
      <c r="L48">
        <v>1</v>
      </c>
      <c r="P48" s="6"/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0.7142857142857143</v>
      </c>
      <c r="I49" s="3">
        <f>(D39+D40+D41+D42+D43+D44+D45+D46+D47+D48+D49)/(($B$39+E49)/2)</f>
        <v>1.5483870967741935</v>
      </c>
      <c r="J49" s="3">
        <f t="shared" si="5"/>
        <v>1.5625</v>
      </c>
      <c r="K49" s="3">
        <f t="shared" si="4"/>
        <v>1.5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0.7142857142857143</v>
      </c>
      <c r="I50" s="3">
        <f>(D39+D40+D41+D42+D43+D44+D45+D46+D47+D48+D49+D50)/(($B$39+E50)/2)</f>
        <v>1.5483870967741935</v>
      </c>
      <c r="J50" s="3">
        <f t="shared" si="5"/>
        <v>1.5483870967741935</v>
      </c>
      <c r="K50" s="3">
        <f t="shared" si="4"/>
        <v>1.4838709677419355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0.7142857142857143</v>
      </c>
      <c r="I51" s="3" t="e">
        <f>D51/(($B$51+E51)/2)</f>
        <v>#DIV/0!</v>
      </c>
      <c r="J51" s="3">
        <f t="shared" si="5"/>
        <v>1.4</v>
      </c>
      <c r="K51" s="3">
        <f t="shared" si="4"/>
        <v>1.4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0.7142857142857143</v>
      </c>
      <c r="I52" s="3" t="e">
        <f>(D51+D52)/(($B$51+E52)/2)</f>
        <v>#DIV/0!</v>
      </c>
      <c r="J52" s="3">
        <f t="shared" si="5"/>
        <v>1.2121212121212122</v>
      </c>
      <c r="K52" s="3">
        <f t="shared" si="4"/>
        <v>1.2121212121212122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0.7142857142857143</v>
      </c>
      <c r="I53" s="3" t="e">
        <f>(D51+D52+D53)/(($B$51+E53)/2)</f>
        <v>#DIV/0!</v>
      </c>
      <c r="J53" s="3">
        <f t="shared" si="5"/>
        <v>1.125</v>
      </c>
      <c r="K53" s="3">
        <f t="shared" si="4"/>
        <v>1.125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0.7142857142857143</v>
      </c>
      <c r="I54" s="3" t="e">
        <f>(D51+D52+D53+D54)/(($B$51+E54)/2)</f>
        <v>#DIV/0!</v>
      </c>
      <c r="J54" s="3">
        <f t="shared" si="5"/>
        <v>1.032258064516129</v>
      </c>
      <c r="K54" s="3">
        <f t="shared" si="4"/>
        <v>1.032258064516129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0.7142857142857143</v>
      </c>
      <c r="I55" s="3" t="e">
        <f>(D51+D52+D53+D54+D55)/(($B$51+E55)/2)</f>
        <v>#DIV/0!</v>
      </c>
      <c r="J55" s="3">
        <f t="shared" si="5"/>
        <v>0.8</v>
      </c>
      <c r="K55" s="3">
        <f t="shared" si="4"/>
        <v>0.8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0.7142857142857143</v>
      </c>
      <c r="I56" s="3" t="e">
        <f>(D51+D52+D53+D54+D55+D56)/(($B$51+E56)/2)</f>
        <v>#DIV/0!</v>
      </c>
      <c r="J56" s="3">
        <f t="shared" si="5"/>
        <v>0.7142857142857143</v>
      </c>
      <c r="K56" s="3">
        <f t="shared" si="4"/>
        <v>0.7142857142857143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0.6666666666666666</v>
      </c>
      <c r="K57" s="3">
        <f t="shared" si="4"/>
        <v>0.6666666666666666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0.5384615384615384</v>
      </c>
      <c r="K58" s="3">
        <f t="shared" si="4"/>
        <v>0.5384615384615384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>
        <f t="shared" si="5"/>
        <v>0.07142857142857142</v>
      </c>
      <c r="K59" s="3">
        <f t="shared" si="4"/>
        <v>0.07142857142857142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2">
      <selection activeCell="P2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1</v>
      </c>
      <c r="D3">
        <v>1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1" ht="12.75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</v>
      </c>
      <c r="I6" s="3">
        <f>(D3+D4+D5+D6)/(($B$3+E6)/2)</f>
        <v>0.3333333333333333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</v>
      </c>
      <c r="I7" s="3">
        <f>(D3+D4+D5+D6+D7)/(($B$3+E7)/2)</f>
        <v>0.3333333333333333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</v>
      </c>
      <c r="I8" s="3">
        <f>(D3+D4+D5+D6+D7+D8)/(($B$3+E8)/2)</f>
        <v>0.3333333333333333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</v>
      </c>
      <c r="J10" s="3"/>
      <c r="K10" s="3"/>
    </row>
    <row r="11" spans="1:11" ht="12.75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ht="12.75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</v>
      </c>
      <c r="K16" s="3">
        <f t="shared" si="4"/>
        <v>0.3076923076923077</v>
      </c>
      <c r="L16">
        <v>1</v>
      </c>
      <c r="M16" s="6"/>
      <c r="O16" s="6"/>
      <c r="P16" s="6"/>
    </row>
    <row r="17" spans="1:16" ht="12.75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ht="12.75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</v>
      </c>
      <c r="I19" s="3">
        <f>(D15+D16+D17+D18+D19)/(($B$15+E19)/2)</f>
        <v>0.4</v>
      </c>
      <c r="J19" s="3">
        <f t="shared" si="3"/>
        <v>0.6153846153846154</v>
      </c>
      <c r="K19" s="3">
        <f t="shared" si="4"/>
        <v>0.46153846153846156</v>
      </c>
      <c r="L19">
        <v>1</v>
      </c>
      <c r="M19" s="6"/>
      <c r="P19" s="6"/>
    </row>
    <row r="20" spans="1:16" ht="12.75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0.7692307692307693</v>
      </c>
      <c r="I20" s="3">
        <f>(D15+D16+D17+D18+D19+D20)/(($B$15+E20)/2)</f>
        <v>0.5333333333333333</v>
      </c>
      <c r="J20" s="3">
        <f t="shared" si="3"/>
        <v>0.7692307692307693</v>
      </c>
      <c r="K20" s="3">
        <f t="shared" si="4"/>
        <v>0.6153846153846154</v>
      </c>
      <c r="L20">
        <v>1</v>
      </c>
      <c r="M20" s="6"/>
      <c r="P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</v>
      </c>
      <c r="J21" s="3">
        <f t="shared" si="3"/>
        <v>0.7692307692307693</v>
      </c>
      <c r="K21" s="3">
        <f t="shared" si="4"/>
        <v>0.6153846153846154</v>
      </c>
      <c r="L21"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</v>
      </c>
      <c r="J22" s="3">
        <f t="shared" si="3"/>
        <v>0.7692307692307693</v>
      </c>
      <c r="K22" s="3">
        <f t="shared" si="4"/>
        <v>0.6153846153846154</v>
      </c>
      <c r="L22">
        <v>0</v>
      </c>
      <c r="M22" s="6"/>
    </row>
    <row r="23" spans="1:13" ht="12.75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ht="12.75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ht="12.75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2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2" ht="12.75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2" ht="12.75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2" ht="12.75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aca="true" t="shared" si="5" ref="J39:J86">(D28+D29+D30+D31+D32+D33+D34+D35+D36+D37+D38+D39)/((B28+E39)/2)</f>
        <v>0.125</v>
      </c>
      <c r="K39" s="3">
        <f t="shared" si="4"/>
        <v>0.125</v>
      </c>
      <c r="L39">
        <v>0</v>
      </c>
    </row>
    <row r="40" spans="1:12" ht="12.75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2" ht="12.75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ht="12.75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2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2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2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2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2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2" ht="12.75">
      <c r="A48" s="2">
        <v>42826</v>
      </c>
      <c r="B48">
        <v>8</v>
      </c>
      <c r="C48">
        <v>0</v>
      </c>
      <c r="D48">
        <v>0</v>
      </c>
      <c r="E48">
        <f t="shared" si="0"/>
        <v>8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0.125</v>
      </c>
      <c r="J48" s="3">
        <f t="shared" si="5"/>
        <v>0.125</v>
      </c>
      <c r="K48" s="3">
        <f t="shared" si="4"/>
        <v>0.125</v>
      </c>
      <c r="L48">
        <v>0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0.25</v>
      </c>
      <c r="J49" s="3">
        <f t="shared" si="5"/>
        <v>0.25</v>
      </c>
      <c r="K49" s="3">
        <f t="shared" si="4"/>
        <v>0.25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0.25</v>
      </c>
      <c r="K51" s="3">
        <f t="shared" si="4"/>
        <v>0.25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0.25</v>
      </c>
      <c r="K52" s="3">
        <f t="shared" si="4"/>
        <v>0.25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0.25</v>
      </c>
      <c r="K53" s="3">
        <f t="shared" si="4"/>
        <v>0.25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>
        <f t="shared" si="5"/>
        <v>0</v>
      </c>
      <c r="K59" s="3">
        <f t="shared" si="4"/>
        <v>0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28">
      <selection activeCell="P28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0.24242424242424243</v>
      </c>
      <c r="I49" s="3">
        <f>(D39+D40+D41+D42+D43+D44+D45+D46+D47+D48+D49)/(($B$39+E49)/2)</f>
        <v>0.6060606060606061</v>
      </c>
      <c r="J49" s="3">
        <f t="shared" si="5"/>
        <v>0.6666666666666666</v>
      </c>
      <c r="K49" s="3">
        <f t="shared" si="4"/>
        <v>0.6666666666666666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0.24242424242424243</v>
      </c>
      <c r="I50" s="3">
        <f>(D39+D40+D41+D42+D43+D44+D45+D46+D47+D48+D49+D50)/(($B$39+E50)/2)</f>
        <v>0.6060606060606061</v>
      </c>
      <c r="J50" s="3">
        <f t="shared" si="5"/>
        <v>0.6060606060606061</v>
      </c>
      <c r="K50" s="3">
        <f t="shared" si="4"/>
        <v>0.6060606060606061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0.24242424242424243</v>
      </c>
      <c r="I51" s="3" t="e">
        <f>D51/(($B$51+E51)/2)</f>
        <v>#DIV/0!</v>
      </c>
      <c r="J51" s="3">
        <f t="shared" si="5"/>
        <v>0.42424242424242425</v>
      </c>
      <c r="K51" s="3">
        <f t="shared" si="4"/>
        <v>0.42424242424242425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0.24242424242424243</v>
      </c>
      <c r="I52" s="3" t="e">
        <f>(D51+D52)/(($B$51+E52)/2)</f>
        <v>#DIV/0!</v>
      </c>
      <c r="J52" s="3">
        <f t="shared" si="5"/>
        <v>0.375</v>
      </c>
      <c r="K52" s="3">
        <f t="shared" si="4"/>
        <v>0.375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0.24242424242424243</v>
      </c>
      <c r="I53" s="3" t="e">
        <f>(D51+D52+D53)/(($B$51+E53)/2)</f>
        <v>#DIV/0!</v>
      </c>
      <c r="J53" s="3">
        <f t="shared" si="5"/>
        <v>0.35294117647058826</v>
      </c>
      <c r="K53" s="3">
        <f t="shared" si="4"/>
        <v>0.35294117647058826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0.24242424242424243</v>
      </c>
      <c r="I54" s="3" t="e">
        <f>(D51+D52+D53+D54)/(($B$51+E54)/2)</f>
        <v>#DIV/0!</v>
      </c>
      <c r="J54" s="3">
        <f t="shared" si="5"/>
        <v>0.35294117647058826</v>
      </c>
      <c r="K54" s="3">
        <f t="shared" si="4"/>
        <v>0.35294117647058826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0.24242424242424243</v>
      </c>
      <c r="I55" s="3" t="e">
        <f>(D51+D52+D53+D54+D55)/(($B$51+E55)/2)</f>
        <v>#DIV/0!</v>
      </c>
      <c r="J55" s="3">
        <f t="shared" si="5"/>
        <v>0.35294117647058826</v>
      </c>
      <c r="K55" s="3">
        <f t="shared" si="4"/>
        <v>0.35294117647058826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0.24242424242424243</v>
      </c>
      <c r="I56" s="3" t="e">
        <f>(D51+D52+D53+D54+D55+D56)/(($B$51+E56)/2)</f>
        <v>#DIV/0!</v>
      </c>
      <c r="J56" s="3">
        <f t="shared" si="5"/>
        <v>0.24242424242424243</v>
      </c>
      <c r="K56" s="3">
        <f t="shared" si="4"/>
        <v>0.24242424242424243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0.23529411764705882</v>
      </c>
      <c r="K57" s="3">
        <f t="shared" si="4"/>
        <v>0.23529411764705882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0.11428571428571428</v>
      </c>
      <c r="K58" s="3">
        <f t="shared" si="4"/>
        <v>0.11428571428571428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>
        <f t="shared" si="5"/>
        <v>0.11428571428571428</v>
      </c>
      <c r="K59" s="3">
        <f t="shared" si="4"/>
        <v>0.11428571428571428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0">
      <selection activeCell="P2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E49">
        <f t="shared" si="0"/>
        <v>0</v>
      </c>
      <c r="F49" s="5">
        <f t="shared" si="1"/>
        <v>0</v>
      </c>
      <c r="G49" s="3" t="e">
        <f t="shared" si="2"/>
        <v>#DIV/0!</v>
      </c>
      <c r="H49" s="3">
        <f>(D45+D46+D47+D48+D49)/(($B$45+E49)/2)</f>
        <v>0</v>
      </c>
      <c r="I49" s="3">
        <f>(D39+D40+D41+D42+D43+D44+D45+D46+D47+D48+D49)/(($B$39+E49)/2)</f>
        <v>0.4</v>
      </c>
      <c r="J49" s="3">
        <f t="shared" si="5"/>
        <v>0.4</v>
      </c>
      <c r="K49" s="3">
        <f t="shared" si="4"/>
        <v>0.4</v>
      </c>
    </row>
    <row r="50" spans="1:11" ht="12.75">
      <c r="A50" s="2">
        <v>42887</v>
      </c>
      <c r="E50">
        <f t="shared" si="0"/>
        <v>0</v>
      </c>
      <c r="F50" s="5">
        <f t="shared" si="1"/>
        <v>0</v>
      </c>
      <c r="G50" s="3" t="e">
        <f t="shared" si="2"/>
        <v>#DIV/0!</v>
      </c>
      <c r="H50" s="3">
        <f>(D45+D46+D47+D48+D49+D50)/(($B$45+E50)/2)</f>
        <v>0</v>
      </c>
      <c r="I50" s="3">
        <f>(D39+D40+D41+D42+D43+D44+D45+D46+D47+D48+D49+D50)/(($B$39+E50)/2)</f>
        <v>0.4</v>
      </c>
      <c r="J50" s="3">
        <f t="shared" si="5"/>
        <v>0.4</v>
      </c>
      <c r="K50" s="3">
        <f t="shared" si="4"/>
        <v>0.4</v>
      </c>
    </row>
    <row r="51" spans="1:11" ht="12.75">
      <c r="A51" s="2">
        <v>42917</v>
      </c>
      <c r="E51">
        <f t="shared" si="0"/>
        <v>0</v>
      </c>
      <c r="F51" s="5">
        <f t="shared" si="1"/>
        <v>0</v>
      </c>
      <c r="G51" s="3" t="e">
        <f t="shared" si="2"/>
        <v>#DIV/0!</v>
      </c>
      <c r="H51" s="3">
        <f>(D45+D46+D47+D48+D49+D50+D51)/(($B$45+E51)/2)</f>
        <v>0</v>
      </c>
      <c r="I51" s="3" t="e">
        <f>D51/(($B$51+E51)/2)</f>
        <v>#DIV/0!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E52">
        <f t="shared" si="0"/>
        <v>0</v>
      </c>
      <c r="F52" s="5">
        <f t="shared" si="1"/>
        <v>0</v>
      </c>
      <c r="G52" s="3" t="e">
        <f t="shared" si="2"/>
        <v>#DIV/0!</v>
      </c>
      <c r="H52" s="3">
        <f>(D45+D46+D47+D48+D49+D50+D51+D52)/(($B$45+E52)/2)</f>
        <v>0</v>
      </c>
      <c r="I52" s="3" t="e">
        <f>(D51+D52)/(($B$51+E52)/2)</f>
        <v>#DIV/0!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E53">
        <f t="shared" si="0"/>
        <v>0</v>
      </c>
      <c r="F53" s="5">
        <f t="shared" si="1"/>
        <v>0</v>
      </c>
      <c r="G53" s="3" t="e">
        <f t="shared" si="2"/>
        <v>#DIV/0!</v>
      </c>
      <c r="H53" s="3">
        <f>(D45+D46+D47+D48+D49+D50+D51+D52+D53)/(($B$45+E53)/2)</f>
        <v>0</v>
      </c>
      <c r="I53" s="3" t="e">
        <f>(D51+D52+D53)/(($B$51+E53)/2)</f>
        <v>#DIV/0!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E54">
        <f t="shared" si="0"/>
        <v>0</v>
      </c>
      <c r="F54" s="5">
        <f t="shared" si="1"/>
        <v>0</v>
      </c>
      <c r="G54" s="3" t="e">
        <f t="shared" si="2"/>
        <v>#DIV/0!</v>
      </c>
      <c r="H54" s="3">
        <f>(D45+D46+D47+D48+D49+D50+D51+D52+D53+D54)/(($B$45+E54)/2)</f>
        <v>0</v>
      </c>
      <c r="I54" s="3" t="e">
        <f>(D51+D52+D53+D54)/(($B$51+E54)/2)</f>
        <v>#DIV/0!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E55">
        <f t="shared" si="0"/>
        <v>0</v>
      </c>
      <c r="F55" s="5">
        <f t="shared" si="1"/>
        <v>0</v>
      </c>
      <c r="G55" s="3" t="e">
        <f t="shared" si="2"/>
        <v>#DIV/0!</v>
      </c>
      <c r="H55" s="3">
        <f>(D45+D46+D47+D48+D49+D50+D51+D52+D53+D54+D55)/(($B$45+E55)/2)</f>
        <v>0</v>
      </c>
      <c r="I55" s="3" t="e">
        <f>(D51+D52+D53+D54+D55)/(($B$51+E55)/2)</f>
        <v>#DIV/0!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E56">
        <f t="shared" si="0"/>
        <v>0</v>
      </c>
      <c r="F56" s="5">
        <f t="shared" si="1"/>
        <v>0</v>
      </c>
      <c r="G56" s="3" t="e">
        <f t="shared" si="2"/>
        <v>#DIV/0!</v>
      </c>
      <c r="H56" s="3">
        <f>(D45+D46+D47+D48+D49+D50+D51+D52+D53+D54+D55+D56)/(($B$45+E56)/2)</f>
        <v>0</v>
      </c>
      <c r="I56" s="3" t="e">
        <f>(D51+D52+D53+D54+D55+D56)/(($B$51+E56)/2)</f>
        <v>#DIV/0!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>
        <f t="shared" si="5"/>
        <v>0</v>
      </c>
      <c r="K57" s="3">
        <f t="shared" si="4"/>
        <v>0</v>
      </c>
    </row>
    <row r="58" spans="1:11" ht="12.75">
      <c r="A58" s="2">
        <v>43132</v>
      </c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>
        <f t="shared" si="5"/>
        <v>0</v>
      </c>
      <c r="K58" s="3">
        <f t="shared" si="4"/>
        <v>0</v>
      </c>
    </row>
    <row r="59" spans="1:11" ht="12.75">
      <c r="A59" s="2">
        <v>43160</v>
      </c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>
        <f t="shared" si="5"/>
        <v>0</v>
      </c>
      <c r="K59" s="3">
        <f t="shared" si="4"/>
        <v>0</v>
      </c>
    </row>
    <row r="60" spans="1:11" ht="12.75">
      <c r="A60" s="2">
        <v>43191</v>
      </c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.75">
      <c r="A61" s="2">
        <v>43221</v>
      </c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2017-05-22T12:50:26Z</dcterms:modified>
  <cp:category/>
  <cp:version/>
  <cp:contentType/>
  <cp:contentStatus/>
</cp:coreProperties>
</file>