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1305" yWindow="60" windowWidth="4680" windowHeight="4305" activeTab="1"/>
  </bookViews>
  <sheets>
    <sheet name="Roll-Up" sheetId="10" r:id="rId1"/>
    <sheet name="CHS CM" sheetId="1" r:id="rId2"/>
    <sheet name="CHS CM Supv" sheetId="2" r:id="rId3"/>
    <sheet name="Devereux CM" sheetId="3" r:id="rId4"/>
    <sheet name="Devereux CM Supv" sheetId="4" r:id="rId5"/>
    <sheet name="One Hope CM" sheetId="7" r:id="rId6"/>
    <sheet name="One Hope CM Supv" sheetId="8" r:id="rId7"/>
  </sheets>
  <definedNames>
    <definedName name="_xlnm.Print_Area" localSheetId="1">'CHS CM'!$A$1:$O$87</definedName>
  </definedNames>
  <calcPr calcId="162913"/>
</workbook>
</file>

<file path=xl/calcChain.xml><?xml version="1.0" encoding="utf-8"?>
<calcChain xmlns="http://schemas.openxmlformats.org/spreadsheetml/2006/main">
  <c r="J68" i="4" l="1"/>
  <c r="F86" i="10"/>
  <c r="E86" i="10"/>
  <c r="I85" i="10"/>
  <c r="F85" i="10"/>
  <c r="E85" i="10"/>
  <c r="H84" i="10"/>
  <c r="F84" i="10"/>
  <c r="E84" i="10"/>
  <c r="F83" i="10"/>
  <c r="E83" i="10"/>
  <c r="J82" i="10"/>
  <c r="F82" i="10"/>
  <c r="E82" i="10"/>
  <c r="H82" i="10" s="1"/>
  <c r="K82" i="10"/>
  <c r="F81" i="10"/>
  <c r="E81" i="10"/>
  <c r="I81" i="10" s="1"/>
  <c r="F80" i="10"/>
  <c r="E80" i="10"/>
  <c r="F79" i="10"/>
  <c r="E79" i="10"/>
  <c r="J79" i="10" s="1"/>
  <c r="F78" i="10"/>
  <c r="E78" i="10"/>
  <c r="H78" i="10" s="1"/>
  <c r="K78" i="10"/>
  <c r="F77" i="10"/>
  <c r="E77" i="10"/>
  <c r="I77" i="10" s="1"/>
  <c r="J76" i="10"/>
  <c r="F76" i="10"/>
  <c r="E76" i="10"/>
  <c r="H76" i="10" s="1"/>
  <c r="K76" i="10"/>
  <c r="F75" i="10"/>
  <c r="E75" i="10"/>
  <c r="J74" i="10"/>
  <c r="H74" i="10"/>
  <c r="F74" i="10"/>
  <c r="E74" i="10"/>
  <c r="K74" i="10"/>
  <c r="I73" i="10"/>
  <c r="F73" i="10"/>
  <c r="E73" i="10"/>
  <c r="J72" i="10"/>
  <c r="H72" i="10"/>
  <c r="F72" i="10"/>
  <c r="E72" i="10"/>
  <c r="K72" i="10"/>
  <c r="F71" i="10"/>
  <c r="E71" i="10"/>
  <c r="F70" i="10"/>
  <c r="E70" i="10"/>
  <c r="F69" i="10"/>
  <c r="E69" i="10"/>
  <c r="I69" i="10" s="1"/>
  <c r="F68" i="10"/>
  <c r="E68" i="10"/>
  <c r="J68" i="10"/>
  <c r="F67" i="10"/>
  <c r="E67" i="10"/>
  <c r="F66" i="10"/>
  <c r="E66" i="10"/>
  <c r="K66" i="10"/>
  <c r="F65" i="10"/>
  <c r="E65" i="10"/>
  <c r="I65" i="10"/>
  <c r="F64" i="10"/>
  <c r="E64" i="10"/>
  <c r="K64" i="10"/>
  <c r="F63" i="10"/>
  <c r="E63" i="10"/>
  <c r="J63" i="10" s="1"/>
  <c r="F62" i="10"/>
  <c r="E62" i="10"/>
  <c r="K62" i="10"/>
  <c r="F61" i="10"/>
  <c r="E61" i="10"/>
  <c r="I61" i="10" s="1"/>
  <c r="F60" i="10"/>
  <c r="E60" i="10"/>
  <c r="J60" i="10"/>
  <c r="F59" i="10"/>
  <c r="E59" i="10"/>
  <c r="J59" i="10" s="1"/>
  <c r="F58" i="10"/>
  <c r="E58" i="10"/>
  <c r="K58" i="10" s="1"/>
  <c r="F57" i="10"/>
  <c r="E57" i="10"/>
  <c r="I57" i="10"/>
  <c r="F56" i="10"/>
  <c r="E56" i="10"/>
  <c r="K56" i="10"/>
  <c r="F55" i="10"/>
  <c r="E55" i="10"/>
  <c r="H55" i="10" s="1"/>
  <c r="F54" i="10"/>
  <c r="E54" i="10"/>
  <c r="K54" i="10"/>
  <c r="F53" i="10"/>
  <c r="E53" i="10"/>
  <c r="I53" i="10"/>
  <c r="F52" i="10"/>
  <c r="E52" i="10"/>
  <c r="J52" i="10"/>
  <c r="F51" i="10"/>
  <c r="E51" i="10"/>
  <c r="K51" i="10" s="1"/>
  <c r="F50" i="10"/>
  <c r="E50" i="10"/>
  <c r="J50" i="10"/>
  <c r="F49" i="10"/>
  <c r="E49" i="10"/>
  <c r="K49" i="10"/>
  <c r="F48" i="10"/>
  <c r="E48" i="10"/>
  <c r="J48" i="10"/>
  <c r="F47" i="10"/>
  <c r="E47" i="10"/>
  <c r="K47" i="10" s="1"/>
  <c r="F46" i="10"/>
  <c r="E46" i="10"/>
  <c r="J46" i="10"/>
  <c r="F45" i="10"/>
  <c r="E45" i="10"/>
  <c r="J45" i="10" s="1"/>
  <c r="F44" i="10"/>
  <c r="E44" i="10"/>
  <c r="I44" i="10"/>
  <c r="F43" i="10"/>
  <c r="E43" i="10"/>
  <c r="K43" i="10" s="1"/>
  <c r="F42" i="10"/>
  <c r="E42" i="10"/>
  <c r="J42" i="10" s="1"/>
  <c r="F41" i="10"/>
  <c r="E41" i="10"/>
  <c r="H41" i="10" s="1"/>
  <c r="K41" i="10"/>
  <c r="F40" i="10"/>
  <c r="E40" i="10"/>
  <c r="I40" i="10"/>
  <c r="F39" i="10"/>
  <c r="E39" i="10"/>
  <c r="K39" i="10" s="1"/>
  <c r="F38" i="10"/>
  <c r="E38" i="10"/>
  <c r="G38" i="10" s="1"/>
  <c r="H38" i="10"/>
  <c r="F37" i="10"/>
  <c r="E37" i="10"/>
  <c r="K37" i="10"/>
  <c r="F36" i="10"/>
  <c r="E36" i="10"/>
  <c r="I36" i="10"/>
  <c r="F35" i="10"/>
  <c r="E35" i="10"/>
  <c r="K35" i="10" s="1"/>
  <c r="F34" i="10"/>
  <c r="E34" i="10"/>
  <c r="H34" i="10"/>
  <c r="F33" i="10"/>
  <c r="E33" i="10"/>
  <c r="K33" i="10"/>
  <c r="F32" i="10"/>
  <c r="E32" i="10"/>
  <c r="I32" i="10"/>
  <c r="F31" i="10"/>
  <c r="E31" i="10"/>
  <c r="K31" i="10" s="1"/>
  <c r="F30" i="10"/>
  <c r="E30" i="10"/>
  <c r="F29" i="10"/>
  <c r="E29" i="10"/>
  <c r="K29" i="10"/>
  <c r="F28" i="10"/>
  <c r="E28" i="10"/>
  <c r="I28" i="10" s="1"/>
  <c r="F27" i="10"/>
  <c r="E27" i="10"/>
  <c r="K27" i="10" s="1"/>
  <c r="F26" i="10"/>
  <c r="E26" i="10"/>
  <c r="H26" i="10"/>
  <c r="F25" i="10"/>
  <c r="E25" i="10"/>
  <c r="K25" i="10"/>
  <c r="F24" i="10"/>
  <c r="E24" i="10"/>
  <c r="I24" i="10" s="1"/>
  <c r="F23" i="10"/>
  <c r="E23" i="10"/>
  <c r="K23" i="10"/>
  <c r="F22" i="10"/>
  <c r="E22" i="10"/>
  <c r="H22" i="10"/>
  <c r="F21" i="10"/>
  <c r="E21" i="10"/>
  <c r="K21" i="10"/>
  <c r="F20" i="10"/>
  <c r="E20" i="10"/>
  <c r="I20" i="10" s="1"/>
  <c r="F19" i="10"/>
  <c r="E19" i="10"/>
  <c r="K19" i="10"/>
  <c r="F18" i="10"/>
  <c r="E18" i="10"/>
  <c r="H18" i="10"/>
  <c r="F17" i="10"/>
  <c r="E17" i="10"/>
  <c r="K17" i="10"/>
  <c r="F16" i="10"/>
  <c r="E16" i="10"/>
  <c r="I16" i="10" s="1"/>
  <c r="F15" i="10"/>
  <c r="E15" i="10"/>
  <c r="K15" i="10"/>
  <c r="F14" i="10"/>
  <c r="E14" i="10"/>
  <c r="J14" i="10" s="1"/>
  <c r="F13" i="10"/>
  <c r="E13" i="10"/>
  <c r="I13" i="10"/>
  <c r="F12" i="10"/>
  <c r="E12" i="10"/>
  <c r="H12" i="10" s="1"/>
  <c r="F11" i="10"/>
  <c r="E11" i="10"/>
  <c r="I11" i="10" s="1"/>
  <c r="F10" i="10"/>
  <c r="E10" i="10"/>
  <c r="H10" i="10" s="1"/>
  <c r="F9" i="10"/>
  <c r="E9" i="10"/>
  <c r="I9" i="10"/>
  <c r="F8" i="10"/>
  <c r="E8" i="10"/>
  <c r="H8" i="10" s="1"/>
  <c r="F7" i="10"/>
  <c r="E7" i="10"/>
  <c r="I7" i="10" s="1"/>
  <c r="F6" i="10"/>
  <c r="E6" i="10"/>
  <c r="H6" i="10"/>
  <c r="F5" i="10"/>
  <c r="E5" i="10"/>
  <c r="I5" i="10"/>
  <c r="F4" i="10"/>
  <c r="E4" i="10"/>
  <c r="H4" i="10" s="1"/>
  <c r="F3" i="10"/>
  <c r="E3" i="10"/>
  <c r="I3" i="10"/>
  <c r="E57" i="2"/>
  <c r="F86" i="8"/>
  <c r="E86" i="8"/>
  <c r="F85" i="8"/>
  <c r="E85" i="8"/>
  <c r="I85" i="8"/>
  <c r="F84" i="8"/>
  <c r="E84" i="8"/>
  <c r="G84" i="8" s="1"/>
  <c r="F83" i="8"/>
  <c r="E83" i="8"/>
  <c r="F82" i="8"/>
  <c r="E82" i="8"/>
  <c r="I82" i="8" s="1"/>
  <c r="F81" i="8"/>
  <c r="E81" i="8"/>
  <c r="F80" i="8"/>
  <c r="E80" i="8"/>
  <c r="F79" i="8"/>
  <c r="E79" i="8"/>
  <c r="F78" i="8"/>
  <c r="E78" i="8"/>
  <c r="H78" i="8" s="1"/>
  <c r="F77" i="8"/>
  <c r="E77" i="8"/>
  <c r="F76" i="8"/>
  <c r="E76" i="8"/>
  <c r="F75" i="8"/>
  <c r="E75" i="8"/>
  <c r="F74" i="8"/>
  <c r="E74" i="8"/>
  <c r="G74" i="8" s="1"/>
  <c r="F73" i="8"/>
  <c r="E73" i="8"/>
  <c r="F72" i="8"/>
  <c r="E72" i="8"/>
  <c r="I72" i="8"/>
  <c r="F71" i="8"/>
  <c r="E71" i="8"/>
  <c r="F70" i="8"/>
  <c r="E70" i="8"/>
  <c r="F69" i="8"/>
  <c r="E69" i="8"/>
  <c r="K69" i="8"/>
  <c r="F68" i="8"/>
  <c r="E68" i="8"/>
  <c r="J68" i="8" s="1"/>
  <c r="F67" i="8"/>
  <c r="E67" i="8"/>
  <c r="K67" i="8" s="1"/>
  <c r="F66" i="8"/>
  <c r="E66" i="8"/>
  <c r="J66" i="8"/>
  <c r="F65" i="8"/>
  <c r="E65" i="8"/>
  <c r="H65" i="8"/>
  <c r="F64" i="8"/>
  <c r="E64" i="8"/>
  <c r="G64" i="8" s="1"/>
  <c r="F63" i="8"/>
  <c r="E63" i="8"/>
  <c r="H63" i="8"/>
  <c r="F62" i="8"/>
  <c r="E62" i="8"/>
  <c r="G62" i="8"/>
  <c r="F61" i="8"/>
  <c r="E61" i="8"/>
  <c r="G61" i="8"/>
  <c r="F60" i="8"/>
  <c r="E60" i="8"/>
  <c r="H60" i="8"/>
  <c r="F59" i="8"/>
  <c r="E59" i="8"/>
  <c r="G59" i="8" s="1"/>
  <c r="F58" i="8"/>
  <c r="E58" i="8"/>
  <c r="J58" i="8"/>
  <c r="F57" i="8"/>
  <c r="E57" i="8"/>
  <c r="G57" i="8" s="1"/>
  <c r="F56" i="8"/>
  <c r="E56" i="8"/>
  <c r="H56" i="8"/>
  <c r="F55" i="8"/>
  <c r="E55" i="8"/>
  <c r="H55" i="8" s="1"/>
  <c r="G55" i="8"/>
  <c r="F54" i="8"/>
  <c r="E54" i="8"/>
  <c r="F53" i="8"/>
  <c r="E53" i="8"/>
  <c r="G53" i="8"/>
  <c r="F52" i="8"/>
  <c r="E52" i="8"/>
  <c r="H52" i="8"/>
  <c r="F51" i="8"/>
  <c r="E51" i="8"/>
  <c r="I51" i="8" s="1"/>
  <c r="F50" i="8"/>
  <c r="E50" i="8"/>
  <c r="F49" i="8"/>
  <c r="E49" i="8"/>
  <c r="I49" i="8"/>
  <c r="F48" i="8"/>
  <c r="E48" i="8"/>
  <c r="F47" i="8"/>
  <c r="E47" i="8"/>
  <c r="F46" i="8"/>
  <c r="E46" i="8"/>
  <c r="F45" i="8"/>
  <c r="E45" i="8"/>
  <c r="F44" i="8"/>
  <c r="E44" i="8"/>
  <c r="F43" i="8"/>
  <c r="E43" i="8"/>
  <c r="G43" i="8"/>
  <c r="F42" i="8"/>
  <c r="E42" i="8"/>
  <c r="F41" i="8"/>
  <c r="E41" i="8"/>
  <c r="F40" i="8"/>
  <c r="E40" i="8"/>
  <c r="F39" i="8"/>
  <c r="E39" i="8"/>
  <c r="G39" i="8"/>
  <c r="F38" i="8"/>
  <c r="E38" i="8"/>
  <c r="F37" i="8"/>
  <c r="E37" i="8"/>
  <c r="F36" i="8"/>
  <c r="E36" i="8"/>
  <c r="F35" i="8"/>
  <c r="E35" i="8"/>
  <c r="F34" i="8"/>
  <c r="E34" i="8"/>
  <c r="H34" i="8"/>
  <c r="F33" i="8"/>
  <c r="E33" i="8"/>
  <c r="J33" i="8" s="1"/>
  <c r="F32" i="8"/>
  <c r="E32" i="8"/>
  <c r="K32" i="8" s="1"/>
  <c r="F31" i="8"/>
  <c r="E31" i="8"/>
  <c r="F30" i="8"/>
  <c r="E30" i="8"/>
  <c r="G30" i="8" s="1"/>
  <c r="F29" i="8"/>
  <c r="E29" i="8"/>
  <c r="G29" i="8" s="1"/>
  <c r="F28" i="8"/>
  <c r="E28" i="8"/>
  <c r="H28" i="8"/>
  <c r="F27" i="8"/>
  <c r="E27" i="8"/>
  <c r="F26" i="8"/>
  <c r="E26" i="8"/>
  <c r="K26" i="8"/>
  <c r="F25" i="8"/>
  <c r="E25" i="8"/>
  <c r="F24" i="8"/>
  <c r="E24" i="8"/>
  <c r="H24" i="8"/>
  <c r="F23" i="8"/>
  <c r="E23" i="8"/>
  <c r="H23" i="8"/>
  <c r="F22" i="8"/>
  <c r="E22" i="8"/>
  <c r="F21" i="8"/>
  <c r="E21" i="8"/>
  <c r="H21" i="8"/>
  <c r="F20" i="8"/>
  <c r="E20" i="8"/>
  <c r="G20" i="8"/>
  <c r="F19" i="8"/>
  <c r="E19" i="8"/>
  <c r="G19" i="8"/>
  <c r="F18" i="8"/>
  <c r="E18" i="8"/>
  <c r="H18" i="8" s="1"/>
  <c r="F17" i="8"/>
  <c r="E17" i="8"/>
  <c r="F16" i="8"/>
  <c r="E16" i="8"/>
  <c r="K16" i="8" s="1"/>
  <c r="F15" i="8"/>
  <c r="E15" i="8"/>
  <c r="F14" i="8"/>
  <c r="E14" i="8"/>
  <c r="F13" i="8"/>
  <c r="E13" i="8"/>
  <c r="G13" i="8"/>
  <c r="F12" i="8"/>
  <c r="E12" i="8"/>
  <c r="G12" i="8"/>
  <c r="F11" i="8"/>
  <c r="E11" i="8"/>
  <c r="F10" i="8"/>
  <c r="E10" i="8"/>
  <c r="F9" i="8"/>
  <c r="E9" i="8"/>
  <c r="I9" i="8" s="1"/>
  <c r="F8" i="8"/>
  <c r="E8" i="8"/>
  <c r="I8" i="8"/>
  <c r="F7" i="8"/>
  <c r="E7" i="8"/>
  <c r="F6" i="8"/>
  <c r="E6" i="8"/>
  <c r="G6" i="8" s="1"/>
  <c r="F5" i="8"/>
  <c r="E5" i="8"/>
  <c r="F4" i="8"/>
  <c r="E4" i="8"/>
  <c r="I4" i="8" s="1"/>
  <c r="F3" i="8"/>
  <c r="E3" i="8"/>
  <c r="F86" i="7"/>
  <c r="E86" i="7"/>
  <c r="G86" i="7"/>
  <c r="F85" i="7"/>
  <c r="E85" i="7"/>
  <c r="H85" i="7" s="1"/>
  <c r="F84" i="7"/>
  <c r="E84" i="7"/>
  <c r="H84" i="7" s="1"/>
  <c r="F83" i="7"/>
  <c r="E83" i="7"/>
  <c r="F82" i="7"/>
  <c r="E82" i="7"/>
  <c r="F81" i="7"/>
  <c r="E81" i="7"/>
  <c r="I81" i="7"/>
  <c r="F80" i="7"/>
  <c r="E80" i="7"/>
  <c r="F79" i="7"/>
  <c r="E79" i="7"/>
  <c r="H79" i="7" s="1"/>
  <c r="F78" i="7"/>
  <c r="E78" i="7"/>
  <c r="H78" i="7" s="1"/>
  <c r="F77" i="7"/>
  <c r="E77" i="7"/>
  <c r="H77" i="7" s="1"/>
  <c r="F76" i="7"/>
  <c r="E76" i="7"/>
  <c r="K76" i="7" s="1"/>
  <c r="H76" i="7"/>
  <c r="F75" i="7"/>
  <c r="E75" i="7"/>
  <c r="F74" i="7"/>
  <c r="E74" i="7"/>
  <c r="F73" i="7"/>
  <c r="E73" i="7"/>
  <c r="I73" i="7"/>
  <c r="F72" i="7"/>
  <c r="E72" i="7"/>
  <c r="F71" i="7"/>
  <c r="E71" i="7"/>
  <c r="I71" i="7" s="1"/>
  <c r="F70" i="7"/>
  <c r="E70" i="7"/>
  <c r="G70" i="7"/>
  <c r="F69" i="7"/>
  <c r="E69" i="7"/>
  <c r="K69" i="7" s="1"/>
  <c r="F68" i="7"/>
  <c r="E68" i="7"/>
  <c r="F67" i="7"/>
  <c r="E67" i="7"/>
  <c r="J67" i="7"/>
  <c r="F66" i="7"/>
  <c r="E66" i="7"/>
  <c r="J66" i="7" s="1"/>
  <c r="F65" i="7"/>
  <c r="E65" i="7"/>
  <c r="J65" i="7"/>
  <c r="F64" i="7"/>
  <c r="E64" i="7"/>
  <c r="I64" i="7" s="1"/>
  <c r="F63" i="7"/>
  <c r="E63" i="7"/>
  <c r="I63" i="7" s="1"/>
  <c r="F62" i="7"/>
  <c r="E62" i="7"/>
  <c r="G62" i="7"/>
  <c r="F61" i="7"/>
  <c r="E61" i="7"/>
  <c r="H61" i="7"/>
  <c r="F60" i="7"/>
  <c r="E60" i="7"/>
  <c r="H60" i="7" s="1"/>
  <c r="F59" i="7"/>
  <c r="E59" i="7"/>
  <c r="K59" i="7"/>
  <c r="F58" i="7"/>
  <c r="E58" i="7"/>
  <c r="G58" i="7"/>
  <c r="F57" i="7"/>
  <c r="E57" i="7"/>
  <c r="G57" i="7"/>
  <c r="F56" i="7"/>
  <c r="E56" i="7"/>
  <c r="F55" i="7"/>
  <c r="E55" i="7"/>
  <c r="J55" i="7"/>
  <c r="F54" i="7"/>
  <c r="E54" i="7"/>
  <c r="H54" i="7"/>
  <c r="F53" i="7"/>
  <c r="E53" i="7"/>
  <c r="G53" i="7" s="1"/>
  <c r="F52" i="7"/>
  <c r="E52" i="7"/>
  <c r="G52" i="7"/>
  <c r="F51" i="7"/>
  <c r="E51" i="7"/>
  <c r="I51" i="7"/>
  <c r="F50" i="7"/>
  <c r="E50" i="7"/>
  <c r="I50" i="7" s="1"/>
  <c r="F49" i="7"/>
  <c r="E49" i="7"/>
  <c r="J49" i="7"/>
  <c r="F48" i="7"/>
  <c r="E48" i="7"/>
  <c r="I48" i="7"/>
  <c r="F47" i="7"/>
  <c r="E47" i="7"/>
  <c r="G47" i="7" s="1"/>
  <c r="F46" i="7"/>
  <c r="E46" i="7"/>
  <c r="K46" i="7"/>
  <c r="F45" i="7"/>
  <c r="E45" i="7"/>
  <c r="K45" i="7"/>
  <c r="F44" i="7"/>
  <c r="E44" i="7"/>
  <c r="H44" i="7" s="1"/>
  <c r="F43" i="7"/>
  <c r="E43" i="7"/>
  <c r="J43" i="7"/>
  <c r="F42" i="7"/>
  <c r="E42" i="7"/>
  <c r="H42" i="7"/>
  <c r="F41" i="7"/>
  <c r="E41" i="7"/>
  <c r="G41" i="7" s="1"/>
  <c r="F40" i="7"/>
  <c r="E40" i="7"/>
  <c r="F39" i="7"/>
  <c r="E39" i="7"/>
  <c r="G39" i="7"/>
  <c r="F38" i="7"/>
  <c r="E38" i="7"/>
  <c r="G38" i="7" s="1"/>
  <c r="F37" i="7"/>
  <c r="E37" i="7"/>
  <c r="J37" i="7"/>
  <c r="F36" i="7"/>
  <c r="E36" i="7"/>
  <c r="F35" i="7"/>
  <c r="E35" i="7"/>
  <c r="F34" i="7"/>
  <c r="E34" i="7"/>
  <c r="I34" i="7"/>
  <c r="F33" i="7"/>
  <c r="E33" i="7"/>
  <c r="H33" i="7" s="1"/>
  <c r="F32" i="7"/>
  <c r="E32" i="7"/>
  <c r="G32" i="7"/>
  <c r="F31" i="7"/>
  <c r="E31" i="7"/>
  <c r="K31" i="7" s="1"/>
  <c r="F30" i="7"/>
  <c r="E30" i="7"/>
  <c r="G30" i="7"/>
  <c r="F29" i="7"/>
  <c r="E29" i="7"/>
  <c r="K29" i="7" s="1"/>
  <c r="F28" i="7"/>
  <c r="E28" i="7"/>
  <c r="F27" i="7"/>
  <c r="E27" i="7"/>
  <c r="F26" i="7"/>
  <c r="E26" i="7"/>
  <c r="F25" i="7"/>
  <c r="E25" i="7"/>
  <c r="F24" i="7"/>
  <c r="E24" i="7"/>
  <c r="F23" i="7"/>
  <c r="E23" i="7"/>
  <c r="J23" i="7" s="1"/>
  <c r="F22" i="7"/>
  <c r="E22" i="7"/>
  <c r="F21" i="7"/>
  <c r="E21" i="7"/>
  <c r="G21" i="7" s="1"/>
  <c r="F20" i="7"/>
  <c r="E20" i="7"/>
  <c r="I20" i="7" s="1"/>
  <c r="H20" i="7"/>
  <c r="F19" i="7"/>
  <c r="E19" i="7"/>
  <c r="F18" i="7"/>
  <c r="E18" i="7"/>
  <c r="F17" i="7"/>
  <c r="E17" i="7"/>
  <c r="G17" i="7"/>
  <c r="F16" i="7"/>
  <c r="E16" i="7"/>
  <c r="F15" i="7"/>
  <c r="E15" i="7"/>
  <c r="F14" i="7"/>
  <c r="E14" i="7"/>
  <c r="F13" i="7"/>
  <c r="E13" i="7"/>
  <c r="G13" i="7"/>
  <c r="F12" i="7"/>
  <c r="E12" i="7"/>
  <c r="H12" i="7" s="1"/>
  <c r="F11" i="7"/>
  <c r="E11" i="7"/>
  <c r="I11" i="7" s="1"/>
  <c r="F10" i="7"/>
  <c r="E10" i="7"/>
  <c r="G10" i="7"/>
  <c r="F9" i="7"/>
  <c r="E9" i="7"/>
  <c r="H9" i="7" s="1"/>
  <c r="F8" i="7"/>
  <c r="E8" i="7"/>
  <c r="G8" i="7" s="1"/>
  <c r="F7" i="7"/>
  <c r="E7" i="7"/>
  <c r="G7" i="7"/>
  <c r="F6" i="7"/>
  <c r="E6" i="7"/>
  <c r="I6" i="7" s="1"/>
  <c r="F5" i="7"/>
  <c r="E5" i="7"/>
  <c r="G5" i="7"/>
  <c r="F4" i="7"/>
  <c r="E4" i="7"/>
  <c r="G4" i="7"/>
  <c r="F3" i="7"/>
  <c r="E3" i="7"/>
  <c r="H3" i="7" s="1"/>
  <c r="F86" i="4"/>
  <c r="E86" i="4"/>
  <c r="F85" i="4"/>
  <c r="E85" i="4"/>
  <c r="H85" i="4" s="1"/>
  <c r="F84" i="4"/>
  <c r="E84" i="4"/>
  <c r="F83" i="4"/>
  <c r="E83" i="4"/>
  <c r="J83" i="4"/>
  <c r="F82" i="4"/>
  <c r="E82" i="4"/>
  <c r="J82" i="4" s="1"/>
  <c r="F81" i="4"/>
  <c r="E81" i="4"/>
  <c r="F80" i="4"/>
  <c r="E80" i="4"/>
  <c r="I80" i="4" s="1"/>
  <c r="F79" i="4"/>
  <c r="E79" i="4"/>
  <c r="F78" i="4"/>
  <c r="E78" i="4"/>
  <c r="I78" i="4" s="1"/>
  <c r="F77" i="4"/>
  <c r="E77" i="4"/>
  <c r="F76" i="4"/>
  <c r="E76" i="4"/>
  <c r="H76" i="4" s="1"/>
  <c r="F75" i="4"/>
  <c r="E75" i="4"/>
  <c r="K75" i="4"/>
  <c r="F74" i="4"/>
  <c r="E74" i="4"/>
  <c r="F73" i="4"/>
  <c r="E73" i="4"/>
  <c r="G73" i="4" s="1"/>
  <c r="F72" i="4"/>
  <c r="E72" i="4"/>
  <c r="G72" i="4" s="1"/>
  <c r="F71" i="4"/>
  <c r="E71" i="4"/>
  <c r="K71" i="4"/>
  <c r="F70" i="4"/>
  <c r="E70" i="4"/>
  <c r="K70" i="4" s="1"/>
  <c r="F69" i="4"/>
  <c r="E69" i="4"/>
  <c r="I69" i="4"/>
  <c r="F68" i="4"/>
  <c r="E68" i="4"/>
  <c r="F67" i="4"/>
  <c r="E67" i="4"/>
  <c r="F66" i="4"/>
  <c r="E66" i="4"/>
  <c r="J66" i="4" s="1"/>
  <c r="G66" i="4"/>
  <c r="F65" i="4"/>
  <c r="E65" i="4"/>
  <c r="G65" i="4"/>
  <c r="F64" i="4"/>
  <c r="E64" i="4"/>
  <c r="G64" i="4"/>
  <c r="F63" i="4"/>
  <c r="E63" i="4"/>
  <c r="I63" i="4" s="1"/>
  <c r="F62" i="4"/>
  <c r="E62" i="4"/>
  <c r="G62" i="4"/>
  <c r="F61" i="4"/>
  <c r="E61" i="4"/>
  <c r="F60" i="4"/>
  <c r="E60" i="4"/>
  <c r="G60" i="4" s="1"/>
  <c r="F59" i="4"/>
  <c r="E59" i="4"/>
  <c r="H59" i="4"/>
  <c r="F58" i="4"/>
  <c r="E58" i="4"/>
  <c r="H58" i="4"/>
  <c r="F57" i="4"/>
  <c r="E57" i="4"/>
  <c r="I57" i="4" s="1"/>
  <c r="F56" i="4"/>
  <c r="E56" i="4"/>
  <c r="G56" i="4"/>
  <c r="F55" i="4"/>
  <c r="E55" i="4"/>
  <c r="J55" i="4" s="1"/>
  <c r="F54" i="4"/>
  <c r="E54" i="4"/>
  <c r="H54" i="4"/>
  <c r="F53" i="4"/>
  <c r="E53" i="4"/>
  <c r="F52" i="4"/>
  <c r="E52" i="4"/>
  <c r="K52" i="4" s="1"/>
  <c r="F51" i="4"/>
  <c r="E51" i="4"/>
  <c r="G51" i="4"/>
  <c r="F50" i="4"/>
  <c r="E50" i="4"/>
  <c r="J50" i="4" s="1"/>
  <c r="F49" i="4"/>
  <c r="E49" i="4"/>
  <c r="F48" i="4"/>
  <c r="E48" i="4"/>
  <c r="I48" i="4"/>
  <c r="F47" i="4"/>
  <c r="E47" i="4"/>
  <c r="I47" i="4" s="1"/>
  <c r="F46" i="4"/>
  <c r="E46" i="4"/>
  <c r="J46" i="4"/>
  <c r="F45" i="4"/>
  <c r="E45" i="4"/>
  <c r="G45" i="4"/>
  <c r="F44" i="4"/>
  <c r="E44" i="4"/>
  <c r="J44" i="4"/>
  <c r="F43" i="4"/>
  <c r="E43" i="4"/>
  <c r="F42" i="4"/>
  <c r="E42" i="4"/>
  <c r="F41" i="4"/>
  <c r="E41" i="4"/>
  <c r="F40" i="4"/>
  <c r="E40" i="4"/>
  <c r="K40" i="4"/>
  <c r="F39" i="4"/>
  <c r="E39" i="4"/>
  <c r="H39" i="4"/>
  <c r="F38" i="4"/>
  <c r="E38" i="4"/>
  <c r="F37" i="4"/>
  <c r="E37" i="4"/>
  <c r="H37" i="4"/>
  <c r="F36" i="4"/>
  <c r="E36" i="4"/>
  <c r="K36" i="4"/>
  <c r="F35" i="4"/>
  <c r="E35" i="4"/>
  <c r="J35" i="4"/>
  <c r="F34" i="4"/>
  <c r="E34" i="4"/>
  <c r="K34" i="4" s="1"/>
  <c r="F33" i="4"/>
  <c r="E33" i="4"/>
  <c r="F32" i="4"/>
  <c r="E32" i="4"/>
  <c r="F31" i="4"/>
  <c r="E31" i="4"/>
  <c r="F30" i="4"/>
  <c r="E30" i="4"/>
  <c r="F29" i="4"/>
  <c r="E29" i="4"/>
  <c r="J29" i="4"/>
  <c r="F28" i="4"/>
  <c r="E28" i="4"/>
  <c r="F27" i="4"/>
  <c r="E27" i="4"/>
  <c r="J27" i="4" s="1"/>
  <c r="I27" i="4"/>
  <c r="F26" i="4"/>
  <c r="E26" i="4"/>
  <c r="F25" i="4"/>
  <c r="E25" i="4"/>
  <c r="F24" i="4"/>
  <c r="E24" i="4"/>
  <c r="F23" i="4"/>
  <c r="E23" i="4"/>
  <c r="F22" i="4"/>
  <c r="E22" i="4"/>
  <c r="F21" i="4"/>
  <c r="E21" i="4"/>
  <c r="H21" i="4" s="1"/>
  <c r="F20" i="4"/>
  <c r="E20" i="4"/>
  <c r="F19" i="4"/>
  <c r="E19" i="4"/>
  <c r="F18" i="4"/>
  <c r="E18" i="4"/>
  <c r="H18" i="4" s="1"/>
  <c r="F17" i="4"/>
  <c r="E17" i="4"/>
  <c r="F16" i="4"/>
  <c r="E16" i="4"/>
  <c r="F15" i="4"/>
  <c r="E15" i="4"/>
  <c r="F14" i="4"/>
  <c r="E14" i="4"/>
  <c r="K14" i="4" s="1"/>
  <c r="F13" i="4"/>
  <c r="E13" i="4"/>
  <c r="I13" i="4" s="1"/>
  <c r="F12" i="4"/>
  <c r="E12" i="4"/>
  <c r="F11" i="4"/>
  <c r="E11" i="4"/>
  <c r="H11" i="4" s="1"/>
  <c r="F10" i="4"/>
  <c r="E10" i="4"/>
  <c r="F9" i="4"/>
  <c r="E9" i="4"/>
  <c r="H9" i="4" s="1"/>
  <c r="F8" i="4"/>
  <c r="E8" i="4"/>
  <c r="F7" i="4"/>
  <c r="E7" i="4"/>
  <c r="F6" i="4"/>
  <c r="E6" i="4"/>
  <c r="F5" i="4"/>
  <c r="E5" i="4"/>
  <c r="F4" i="4"/>
  <c r="E4" i="4"/>
  <c r="G4" i="4"/>
  <c r="F3" i="4"/>
  <c r="E3" i="4"/>
  <c r="G3" i="4" s="1"/>
  <c r="F86" i="3"/>
  <c r="E86" i="3"/>
  <c r="J86" i="3"/>
  <c r="F85" i="3"/>
  <c r="E85" i="3"/>
  <c r="F84" i="3"/>
  <c r="E84" i="3"/>
  <c r="K84" i="3" s="1"/>
  <c r="F83" i="3"/>
  <c r="E83" i="3"/>
  <c r="K83" i="3"/>
  <c r="F82" i="3"/>
  <c r="E82" i="3"/>
  <c r="F81" i="3"/>
  <c r="E81" i="3"/>
  <c r="H81" i="3" s="1"/>
  <c r="F80" i="3"/>
  <c r="E80" i="3"/>
  <c r="F79" i="3"/>
  <c r="E79" i="3"/>
  <c r="J79" i="3"/>
  <c r="F78" i="3"/>
  <c r="E78" i="3"/>
  <c r="F77" i="3"/>
  <c r="E77" i="3"/>
  <c r="I77" i="3" s="1"/>
  <c r="F76" i="3"/>
  <c r="E76" i="3"/>
  <c r="J76" i="3" s="1"/>
  <c r="F75" i="3"/>
  <c r="E75" i="3"/>
  <c r="J75" i="3" s="1"/>
  <c r="K75" i="3"/>
  <c r="F74" i="3"/>
  <c r="E74" i="3"/>
  <c r="F73" i="3"/>
  <c r="E73" i="3"/>
  <c r="H73" i="3" s="1"/>
  <c r="F72" i="3"/>
  <c r="E72" i="3"/>
  <c r="K72" i="3"/>
  <c r="F71" i="3"/>
  <c r="E71" i="3"/>
  <c r="F70" i="3"/>
  <c r="E70" i="3"/>
  <c r="K70" i="3" s="1"/>
  <c r="F69" i="3"/>
  <c r="E69" i="3"/>
  <c r="K69" i="3"/>
  <c r="F68" i="3"/>
  <c r="E68" i="3"/>
  <c r="H68" i="3" s="1"/>
  <c r="F67" i="3"/>
  <c r="E67" i="3"/>
  <c r="H67" i="3" s="1"/>
  <c r="F66" i="3"/>
  <c r="E66" i="3"/>
  <c r="H66" i="3" s="1"/>
  <c r="F65" i="3"/>
  <c r="E65" i="3"/>
  <c r="J65" i="3"/>
  <c r="F64" i="3"/>
  <c r="E64" i="3"/>
  <c r="J64" i="3" s="1"/>
  <c r="F63" i="3"/>
  <c r="E63" i="3"/>
  <c r="K63" i="3" s="1"/>
  <c r="H63" i="3"/>
  <c r="F62" i="3"/>
  <c r="E62" i="3"/>
  <c r="H62" i="3"/>
  <c r="F61" i="3"/>
  <c r="E61" i="3"/>
  <c r="F60" i="3"/>
  <c r="E60" i="3"/>
  <c r="G60" i="3" s="1"/>
  <c r="J60" i="3"/>
  <c r="F59" i="3"/>
  <c r="E59" i="3"/>
  <c r="K59" i="3"/>
  <c r="F58" i="3"/>
  <c r="E58" i="3"/>
  <c r="G58" i="3"/>
  <c r="F57" i="3"/>
  <c r="E57" i="3"/>
  <c r="I57" i="3" s="1"/>
  <c r="F56" i="3"/>
  <c r="E56" i="3"/>
  <c r="F55" i="3"/>
  <c r="E55" i="3"/>
  <c r="K55" i="3"/>
  <c r="F54" i="3"/>
  <c r="E54" i="3"/>
  <c r="I54" i="3" s="1"/>
  <c r="F53" i="3"/>
  <c r="E53" i="3"/>
  <c r="F52" i="3"/>
  <c r="E52" i="3"/>
  <c r="F51" i="3"/>
  <c r="E51" i="3"/>
  <c r="F50" i="3"/>
  <c r="E50" i="3"/>
  <c r="F49" i="3"/>
  <c r="E49" i="3"/>
  <c r="H49" i="3" s="1"/>
  <c r="F48" i="3"/>
  <c r="E48" i="3"/>
  <c r="K48" i="3" s="1"/>
  <c r="F47" i="3"/>
  <c r="E47" i="3"/>
  <c r="F46" i="3"/>
  <c r="E46" i="3"/>
  <c r="F45" i="3"/>
  <c r="E45" i="3"/>
  <c r="G45" i="3"/>
  <c r="F44" i="3"/>
  <c r="E44" i="3"/>
  <c r="F43" i="3"/>
  <c r="E43" i="3"/>
  <c r="F42" i="3"/>
  <c r="E42" i="3"/>
  <c r="G42" i="3"/>
  <c r="F41" i="3"/>
  <c r="E41" i="3"/>
  <c r="F40" i="3"/>
  <c r="E40" i="3"/>
  <c r="G40" i="3" s="1"/>
  <c r="F39" i="3"/>
  <c r="E39" i="3"/>
  <c r="I39" i="3" s="1"/>
  <c r="F38" i="3"/>
  <c r="E38" i="3"/>
  <c r="J38" i="3" s="1"/>
  <c r="F37" i="3"/>
  <c r="E37" i="3"/>
  <c r="G37" i="3" s="1"/>
  <c r="I37" i="3"/>
  <c r="F36" i="3"/>
  <c r="E36" i="3"/>
  <c r="F35" i="3"/>
  <c r="E35" i="3"/>
  <c r="J35" i="3" s="1"/>
  <c r="F34" i="3"/>
  <c r="E34" i="3"/>
  <c r="F33" i="3"/>
  <c r="E33" i="3"/>
  <c r="F32" i="3"/>
  <c r="E32" i="3"/>
  <c r="F31" i="3"/>
  <c r="E31" i="3"/>
  <c r="F30" i="3"/>
  <c r="E30" i="3"/>
  <c r="G30" i="3"/>
  <c r="F29" i="3"/>
  <c r="E29" i="3"/>
  <c r="I29" i="3"/>
  <c r="F28" i="3"/>
  <c r="E28" i="3"/>
  <c r="F27" i="3"/>
  <c r="E27" i="3"/>
  <c r="F26" i="3"/>
  <c r="E26" i="3"/>
  <c r="H26" i="3" s="1"/>
  <c r="F25" i="3"/>
  <c r="E25" i="3"/>
  <c r="G25" i="3" s="1"/>
  <c r="I25" i="3"/>
  <c r="F24" i="3"/>
  <c r="E24" i="3"/>
  <c r="G24" i="3"/>
  <c r="F23" i="3"/>
  <c r="E23" i="3"/>
  <c r="I23" i="3"/>
  <c r="F22" i="3"/>
  <c r="E22" i="3"/>
  <c r="I22" i="3" s="1"/>
  <c r="F21" i="3"/>
  <c r="E21" i="3"/>
  <c r="G21" i="3"/>
  <c r="F20" i="3"/>
  <c r="E20" i="3"/>
  <c r="F19" i="3"/>
  <c r="E19" i="3"/>
  <c r="J19" i="3" s="1"/>
  <c r="F18" i="3"/>
  <c r="E18" i="3"/>
  <c r="G18" i="3"/>
  <c r="F17" i="3"/>
  <c r="E17" i="3"/>
  <c r="H17" i="3" s="1"/>
  <c r="F16" i="3"/>
  <c r="E16" i="3"/>
  <c r="K16" i="3"/>
  <c r="F15" i="3"/>
  <c r="E15" i="3"/>
  <c r="K15" i="3"/>
  <c r="F14" i="3"/>
  <c r="E14" i="3"/>
  <c r="F13" i="3"/>
  <c r="E13" i="3"/>
  <c r="H13" i="3"/>
  <c r="F12" i="3"/>
  <c r="E12" i="3"/>
  <c r="F11" i="3"/>
  <c r="E11" i="3"/>
  <c r="F10" i="3"/>
  <c r="E10" i="3"/>
  <c r="F9" i="3"/>
  <c r="E9" i="3"/>
  <c r="G9" i="3" s="1"/>
  <c r="I9" i="3"/>
  <c r="F8" i="3"/>
  <c r="E8" i="3"/>
  <c r="I8" i="3"/>
  <c r="F7" i="3"/>
  <c r="E7" i="3"/>
  <c r="G7" i="3"/>
  <c r="F6" i="3"/>
  <c r="E6" i="3"/>
  <c r="H6" i="3" s="1"/>
  <c r="F5" i="3"/>
  <c r="E5" i="3"/>
  <c r="I5" i="3"/>
  <c r="F4" i="3"/>
  <c r="E4" i="3"/>
  <c r="F3" i="3"/>
  <c r="E3" i="3"/>
  <c r="F86" i="2"/>
  <c r="E86" i="2"/>
  <c r="J86" i="2"/>
  <c r="F85" i="2"/>
  <c r="E85" i="2"/>
  <c r="H85" i="2"/>
  <c r="F84" i="2"/>
  <c r="E84" i="2"/>
  <c r="F83" i="2"/>
  <c r="E83" i="2"/>
  <c r="J83" i="2"/>
  <c r="F82" i="2"/>
  <c r="E82" i="2"/>
  <c r="G82" i="2"/>
  <c r="F81" i="2"/>
  <c r="E81" i="2"/>
  <c r="F80" i="2"/>
  <c r="E80" i="2"/>
  <c r="F79" i="2"/>
  <c r="E79" i="2"/>
  <c r="J79" i="2"/>
  <c r="F78" i="2"/>
  <c r="E78" i="2"/>
  <c r="I78" i="2" s="1"/>
  <c r="F77" i="2"/>
  <c r="E77" i="2"/>
  <c r="F76" i="2"/>
  <c r="E76" i="2"/>
  <c r="K76" i="2"/>
  <c r="F75" i="2"/>
  <c r="E75" i="2"/>
  <c r="K75" i="2"/>
  <c r="F74" i="2"/>
  <c r="E74" i="2"/>
  <c r="I74" i="2" s="1"/>
  <c r="F73" i="2"/>
  <c r="E73" i="2"/>
  <c r="I73" i="2"/>
  <c r="F72" i="2"/>
  <c r="E72" i="2"/>
  <c r="H72" i="2"/>
  <c r="F71" i="2"/>
  <c r="E71" i="2"/>
  <c r="I71" i="2"/>
  <c r="F70" i="2"/>
  <c r="E70" i="2"/>
  <c r="I70" i="2"/>
  <c r="F69" i="2"/>
  <c r="E69" i="2"/>
  <c r="K69" i="2" s="1"/>
  <c r="F68" i="2"/>
  <c r="E68" i="2"/>
  <c r="F67" i="2"/>
  <c r="E67" i="2"/>
  <c r="K67" i="2"/>
  <c r="F66" i="2"/>
  <c r="E66" i="2"/>
  <c r="K66" i="2" s="1"/>
  <c r="F65" i="2"/>
  <c r="E65" i="2"/>
  <c r="K65" i="2" s="1"/>
  <c r="F64" i="2"/>
  <c r="E64" i="2"/>
  <c r="I64" i="2" s="1"/>
  <c r="F63" i="2"/>
  <c r="E63" i="2"/>
  <c r="J63" i="2"/>
  <c r="F62" i="2"/>
  <c r="E62" i="2"/>
  <c r="I62" i="2" s="1"/>
  <c r="F61" i="2"/>
  <c r="E61" i="2"/>
  <c r="J61" i="2" s="1"/>
  <c r="F60" i="2"/>
  <c r="E60" i="2"/>
  <c r="G60" i="2"/>
  <c r="F59" i="2"/>
  <c r="E59" i="2"/>
  <c r="H59" i="2"/>
  <c r="F58" i="2"/>
  <c r="E58" i="2"/>
  <c r="H58" i="2" s="1"/>
  <c r="F57" i="2"/>
  <c r="H57" i="2"/>
  <c r="F56" i="2"/>
  <c r="E56" i="2"/>
  <c r="F55" i="2"/>
  <c r="E55" i="2"/>
  <c r="F54" i="2"/>
  <c r="E54" i="2"/>
  <c r="F53" i="2"/>
  <c r="E53" i="2"/>
  <c r="I53" i="2"/>
  <c r="F52" i="2"/>
  <c r="E52" i="2"/>
  <c r="F51" i="2"/>
  <c r="E51" i="2"/>
  <c r="I51" i="2" s="1"/>
  <c r="F50" i="2"/>
  <c r="E50" i="2"/>
  <c r="J50" i="2"/>
  <c r="F49" i="2"/>
  <c r="E49" i="2"/>
  <c r="H49" i="2" s="1"/>
  <c r="F48" i="2"/>
  <c r="E48" i="2"/>
  <c r="G48" i="2"/>
  <c r="F47" i="2"/>
  <c r="E47" i="2"/>
  <c r="F46" i="2"/>
  <c r="E46" i="2"/>
  <c r="K46" i="2" s="1"/>
  <c r="F45" i="2"/>
  <c r="E45" i="2"/>
  <c r="K45" i="2"/>
  <c r="F44" i="2"/>
  <c r="E44" i="2"/>
  <c r="K44" i="2"/>
  <c r="F43" i="2"/>
  <c r="E43" i="2"/>
  <c r="F42" i="2"/>
  <c r="E42" i="2"/>
  <c r="F41" i="2"/>
  <c r="E41" i="2"/>
  <c r="J41" i="2" s="1"/>
  <c r="F40" i="2"/>
  <c r="E40" i="2"/>
  <c r="H40" i="2" s="1"/>
  <c r="I40" i="2"/>
  <c r="F39" i="2"/>
  <c r="E39" i="2"/>
  <c r="I39" i="2"/>
  <c r="F38" i="2"/>
  <c r="E38" i="2"/>
  <c r="F37" i="2"/>
  <c r="E37" i="2"/>
  <c r="K37" i="2" s="1"/>
  <c r="F36" i="2"/>
  <c r="E36" i="2"/>
  <c r="F35" i="2"/>
  <c r="E35" i="2"/>
  <c r="J35" i="2" s="1"/>
  <c r="F34" i="2"/>
  <c r="E34" i="2"/>
  <c r="F33" i="2"/>
  <c r="E33" i="2"/>
  <c r="G33" i="2"/>
  <c r="F32" i="2"/>
  <c r="E32" i="2"/>
  <c r="I32" i="2"/>
  <c r="F31" i="2"/>
  <c r="E31" i="2"/>
  <c r="I31" i="2"/>
  <c r="F30" i="2"/>
  <c r="E30" i="2"/>
  <c r="J30" i="2" s="1"/>
  <c r="F29" i="2"/>
  <c r="E29" i="2"/>
  <c r="H29" i="2"/>
  <c r="F28" i="2"/>
  <c r="E28" i="2"/>
  <c r="J28" i="2"/>
  <c r="F27" i="2"/>
  <c r="E27" i="2"/>
  <c r="F26" i="2"/>
  <c r="E26" i="2"/>
  <c r="G26" i="2"/>
  <c r="F25" i="2"/>
  <c r="E25" i="2"/>
  <c r="F24" i="2"/>
  <c r="E24" i="2"/>
  <c r="K24" i="2" s="1"/>
  <c r="F23" i="2"/>
  <c r="E23" i="2"/>
  <c r="F22" i="2"/>
  <c r="E22" i="2"/>
  <c r="G22" i="2" s="1"/>
  <c r="F21" i="2"/>
  <c r="E21" i="2"/>
  <c r="F20" i="2"/>
  <c r="E20" i="2"/>
  <c r="H20" i="2" s="1"/>
  <c r="K20" i="2"/>
  <c r="F19" i="2"/>
  <c r="E19" i="2"/>
  <c r="I19" i="2"/>
  <c r="F18" i="2"/>
  <c r="E18" i="2"/>
  <c r="J18" i="2"/>
  <c r="F17" i="2"/>
  <c r="E17" i="2"/>
  <c r="F16" i="2"/>
  <c r="E16" i="2"/>
  <c r="I16" i="2"/>
  <c r="F15" i="2"/>
  <c r="E15" i="2"/>
  <c r="J15" i="2"/>
  <c r="F14" i="2"/>
  <c r="E14" i="2"/>
  <c r="H14" i="2"/>
  <c r="F13" i="2"/>
  <c r="E13" i="2"/>
  <c r="H13" i="2" s="1"/>
  <c r="F12" i="2"/>
  <c r="E12" i="2"/>
  <c r="I12" i="2"/>
  <c r="F11" i="2"/>
  <c r="E11" i="2"/>
  <c r="F10" i="2"/>
  <c r="E10" i="2"/>
  <c r="I10" i="2"/>
  <c r="F9" i="2"/>
  <c r="E9" i="2"/>
  <c r="I9" i="2"/>
  <c r="F8" i="2"/>
  <c r="E8" i="2"/>
  <c r="F7" i="2"/>
  <c r="E7" i="2"/>
  <c r="I7" i="2"/>
  <c r="F6" i="2"/>
  <c r="E6" i="2"/>
  <c r="H6" i="2"/>
  <c r="F5" i="2"/>
  <c r="E5" i="2"/>
  <c r="H5" i="2"/>
  <c r="F4" i="2"/>
  <c r="E4" i="2"/>
  <c r="G4" i="2" s="1"/>
  <c r="F3" i="2"/>
  <c r="E3" i="2"/>
  <c r="G3" i="2"/>
  <c r="E86" i="1"/>
  <c r="G86" i="1" s="1"/>
  <c r="F86" i="1"/>
  <c r="E85" i="1"/>
  <c r="F85" i="1"/>
  <c r="E84" i="1"/>
  <c r="F84" i="1"/>
  <c r="E83" i="1"/>
  <c r="I83" i="1" s="1"/>
  <c r="H83" i="1"/>
  <c r="F83" i="1"/>
  <c r="E82" i="1"/>
  <c r="G82" i="1"/>
  <c r="F82" i="1"/>
  <c r="E81" i="1"/>
  <c r="F81" i="1"/>
  <c r="E80" i="1"/>
  <c r="J80" i="1" s="1"/>
  <c r="K80" i="1"/>
  <c r="F80" i="1"/>
  <c r="E79" i="1"/>
  <c r="I79" i="1"/>
  <c r="F79" i="1"/>
  <c r="F78" i="1"/>
  <c r="E78" i="1"/>
  <c r="E77" i="1"/>
  <c r="H77" i="1" s="1"/>
  <c r="F77" i="1"/>
  <c r="F76" i="1"/>
  <c r="E76" i="1"/>
  <c r="E75" i="1"/>
  <c r="J75" i="1"/>
  <c r="F75" i="1"/>
  <c r="E74" i="1"/>
  <c r="J74" i="1"/>
  <c r="F74" i="1"/>
  <c r="E73" i="1"/>
  <c r="K73" i="1"/>
  <c r="F73" i="1"/>
  <c r="E72" i="1"/>
  <c r="F72" i="1"/>
  <c r="E71" i="1"/>
  <c r="J71" i="1"/>
  <c r="F71" i="1"/>
  <c r="E70" i="1"/>
  <c r="H70" i="1"/>
  <c r="F70" i="1"/>
  <c r="E69" i="1"/>
  <c r="J69" i="1" s="1"/>
  <c r="F69" i="1"/>
  <c r="E68" i="1"/>
  <c r="I68" i="1" s="1"/>
  <c r="F68" i="1"/>
  <c r="E67" i="1"/>
  <c r="F67" i="1"/>
  <c r="F66" i="1"/>
  <c r="E66" i="1"/>
  <c r="H66" i="1"/>
  <c r="E65" i="1"/>
  <c r="H65" i="1" s="1"/>
  <c r="F65" i="1"/>
  <c r="E64" i="1"/>
  <c r="J64" i="1"/>
  <c r="F64" i="1"/>
  <c r="E63" i="1"/>
  <c r="K63" i="1" s="1"/>
  <c r="F63" i="1"/>
  <c r="E3" i="1"/>
  <c r="I3" i="1" s="1"/>
  <c r="H3" i="1"/>
  <c r="F3" i="1"/>
  <c r="E4" i="1"/>
  <c r="H4" i="1"/>
  <c r="F4" i="1"/>
  <c r="E5" i="1"/>
  <c r="H5" i="1"/>
  <c r="F5" i="1"/>
  <c r="E6" i="1"/>
  <c r="I6" i="1" s="1"/>
  <c r="F6" i="1"/>
  <c r="E7" i="1"/>
  <c r="H7" i="1"/>
  <c r="F7" i="1"/>
  <c r="E8" i="1"/>
  <c r="F8" i="1"/>
  <c r="E9" i="1"/>
  <c r="G9" i="1" s="1"/>
  <c r="F9" i="1"/>
  <c r="E10" i="1"/>
  <c r="G10" i="1"/>
  <c r="F10" i="1"/>
  <c r="E11" i="1"/>
  <c r="F11" i="1"/>
  <c r="E12" i="1"/>
  <c r="F12" i="1"/>
  <c r="E13" i="1"/>
  <c r="I13" i="1"/>
  <c r="F13" i="1"/>
  <c r="E14" i="1"/>
  <c r="H14" i="1"/>
  <c r="F14" i="1"/>
  <c r="E15" i="1"/>
  <c r="F15" i="1"/>
  <c r="E16" i="1"/>
  <c r="H16" i="1"/>
  <c r="F16" i="1"/>
  <c r="E17" i="1"/>
  <c r="H17" i="1"/>
  <c r="F17" i="1"/>
  <c r="E18" i="1"/>
  <c r="H18" i="1" s="1"/>
  <c r="F18" i="1"/>
  <c r="E19" i="1"/>
  <c r="J19" i="1" s="1"/>
  <c r="F19" i="1"/>
  <c r="E20" i="1"/>
  <c r="H20" i="1" s="1"/>
  <c r="J20" i="1"/>
  <c r="F20" i="1"/>
  <c r="E21" i="1"/>
  <c r="F21" i="1"/>
  <c r="E22" i="1"/>
  <c r="H22" i="1" s="1"/>
  <c r="F22" i="1"/>
  <c r="E23" i="1"/>
  <c r="K23" i="1"/>
  <c r="F23" i="1"/>
  <c r="E24" i="1"/>
  <c r="G24" i="1"/>
  <c r="F24" i="1"/>
  <c r="E25" i="1"/>
  <c r="J25" i="1"/>
  <c r="F25" i="1"/>
  <c r="E26" i="1"/>
  <c r="K26" i="1" s="1"/>
  <c r="F26" i="1"/>
  <c r="E27" i="1"/>
  <c r="I27" i="1"/>
  <c r="F27" i="1"/>
  <c r="E28" i="1"/>
  <c r="K28" i="1"/>
  <c r="F28" i="1"/>
  <c r="E29" i="1"/>
  <c r="J29" i="1"/>
  <c r="F29" i="1"/>
  <c r="E30" i="1"/>
  <c r="I30" i="1" s="1"/>
  <c r="F30" i="1"/>
  <c r="E31" i="1"/>
  <c r="J31" i="1" s="1"/>
  <c r="F31" i="1"/>
  <c r="E32" i="1"/>
  <c r="F32" i="1"/>
  <c r="E33" i="1"/>
  <c r="G33" i="1" s="1"/>
  <c r="F33" i="1"/>
  <c r="E34" i="1"/>
  <c r="K34" i="1" s="1"/>
  <c r="F34" i="1"/>
  <c r="E35" i="1"/>
  <c r="H35" i="1"/>
  <c r="F35" i="1"/>
  <c r="E36" i="1"/>
  <c r="I36" i="1" s="1"/>
  <c r="E38" i="1"/>
  <c r="I38" i="1"/>
  <c r="F38" i="1"/>
  <c r="E39" i="1"/>
  <c r="G39" i="1"/>
  <c r="F39" i="1"/>
  <c r="E40" i="1"/>
  <c r="G40" i="1" s="1"/>
  <c r="F40" i="1"/>
  <c r="E41" i="1"/>
  <c r="I41" i="1"/>
  <c r="F41" i="1"/>
  <c r="E42" i="1"/>
  <c r="I42" i="1"/>
  <c r="F42" i="1"/>
  <c r="E43" i="1"/>
  <c r="H43" i="1" s="1"/>
  <c r="F43" i="1"/>
  <c r="E44" i="1"/>
  <c r="G44" i="1"/>
  <c r="F44" i="1"/>
  <c r="E45" i="1"/>
  <c r="I45" i="1"/>
  <c r="F45" i="1"/>
  <c r="E46" i="1"/>
  <c r="H46" i="1"/>
  <c r="F46" i="1"/>
  <c r="E47" i="1"/>
  <c r="F47" i="1"/>
  <c r="E48" i="1"/>
  <c r="G48" i="1" s="1"/>
  <c r="F48" i="1"/>
  <c r="E49" i="1"/>
  <c r="I49" i="1"/>
  <c r="F49" i="1"/>
  <c r="E50" i="1"/>
  <c r="K50" i="1"/>
  <c r="F50" i="1"/>
  <c r="E51" i="1"/>
  <c r="H51" i="1" s="1"/>
  <c r="F51" i="1"/>
  <c r="E52" i="1"/>
  <c r="G52" i="1" s="1"/>
  <c r="H52" i="1"/>
  <c r="F52" i="1"/>
  <c r="E53" i="1"/>
  <c r="F53" i="1"/>
  <c r="E54" i="1"/>
  <c r="I54" i="1" s="1"/>
  <c r="F54" i="1"/>
  <c r="E55" i="1"/>
  <c r="F55" i="1"/>
  <c r="E56" i="1"/>
  <c r="H56" i="1"/>
  <c r="F56" i="1"/>
  <c r="E57" i="1"/>
  <c r="I57" i="1" s="1"/>
  <c r="F57" i="1"/>
  <c r="E58" i="1"/>
  <c r="F58" i="1"/>
  <c r="E59" i="1"/>
  <c r="H59" i="1"/>
  <c r="F59" i="1"/>
  <c r="E60" i="1"/>
  <c r="J60" i="1" s="1"/>
  <c r="F60" i="1"/>
  <c r="E61" i="1"/>
  <c r="G61" i="1" s="1"/>
  <c r="F61" i="1"/>
  <c r="E62" i="1"/>
  <c r="J62" i="1"/>
  <c r="F62" i="1"/>
  <c r="F37" i="1"/>
  <c r="F36" i="1"/>
  <c r="E37" i="1"/>
  <c r="J37" i="1"/>
  <c r="G78" i="7"/>
  <c r="K73" i="2"/>
  <c r="I12" i="8"/>
  <c r="H7" i="7"/>
  <c r="I7" i="8"/>
  <c r="H49" i="4"/>
  <c r="K24" i="7"/>
  <c r="I68" i="7"/>
  <c r="K15" i="8"/>
  <c r="G15" i="8"/>
  <c r="J57" i="2"/>
  <c r="J33" i="4"/>
  <c r="G57" i="2"/>
  <c r="G80" i="8"/>
  <c r="J74" i="2"/>
  <c r="K33" i="4"/>
  <c r="I75" i="4"/>
  <c r="G70" i="8"/>
  <c r="G63" i="8"/>
  <c r="J62" i="3"/>
  <c r="G55" i="2"/>
  <c r="I10" i="4"/>
  <c r="K65" i="4"/>
  <c r="J77" i="4"/>
  <c r="J37" i="8"/>
  <c r="G35" i="8"/>
  <c r="J72" i="2"/>
  <c r="H74" i="2"/>
  <c r="H80" i="7"/>
  <c r="I46" i="3"/>
  <c r="G21" i="8"/>
  <c r="G59" i="4"/>
  <c r="H20" i="8"/>
  <c r="I60" i="8"/>
  <c r="J81" i="4"/>
  <c r="H35" i="7"/>
  <c r="G22" i="4"/>
  <c r="G22" i="7"/>
  <c r="J24" i="7"/>
  <c r="H24" i="7"/>
  <c r="H10" i="3"/>
  <c r="H61" i="8"/>
  <c r="I65" i="3"/>
  <c r="G65" i="3"/>
  <c r="G27" i="4"/>
  <c r="I11" i="4"/>
  <c r="J24" i="4"/>
  <c r="I59" i="4"/>
  <c r="K59" i="4"/>
  <c r="G35" i="4"/>
  <c r="K51" i="8"/>
  <c r="G51" i="8"/>
  <c r="H51" i="8"/>
  <c r="G68" i="2"/>
  <c r="K21" i="4"/>
  <c r="H45" i="4"/>
  <c r="H45" i="3"/>
  <c r="J45" i="3"/>
  <c r="H28" i="3"/>
  <c r="I59" i="3"/>
  <c r="H30" i="4"/>
  <c r="K30" i="3"/>
  <c r="J17" i="7"/>
  <c r="G80" i="7"/>
  <c r="J80" i="7"/>
  <c r="H13" i="8"/>
  <c r="I13" i="8"/>
  <c r="H25" i="8"/>
  <c r="J25" i="8"/>
  <c r="I72" i="3"/>
  <c r="G14" i="7"/>
  <c r="K61" i="8"/>
  <c r="I61" i="8"/>
  <c r="J17" i="1"/>
  <c r="K17" i="1"/>
  <c r="H67" i="1"/>
  <c r="H65" i="3"/>
  <c r="K65" i="3"/>
  <c r="H42" i="4"/>
  <c r="G5" i="8"/>
  <c r="G22" i="8"/>
  <c r="H29" i="3"/>
  <c r="J65" i="4"/>
  <c r="G39" i="4"/>
  <c r="K78" i="7"/>
  <c r="H32" i="7"/>
  <c r="H63" i="2"/>
  <c r="K67" i="3"/>
  <c r="J74" i="3"/>
  <c r="G21" i="2"/>
  <c r="K14" i="8"/>
  <c r="J55" i="8"/>
  <c r="H72" i="8"/>
  <c r="K85" i="8"/>
  <c r="J21" i="2"/>
  <c r="J51" i="8"/>
  <c r="K25" i="7"/>
  <c r="K23" i="3"/>
  <c r="J61" i="8"/>
  <c r="G77" i="3"/>
  <c r="I30" i="3"/>
  <c r="I62" i="3"/>
  <c r="G72" i="3"/>
  <c r="H79" i="3"/>
  <c r="G23" i="4"/>
  <c r="G33" i="4"/>
  <c r="I33" i="4"/>
  <c r="H33" i="4"/>
  <c r="H40" i="4"/>
  <c r="I52" i="7"/>
  <c r="K52" i="8"/>
  <c r="G54" i="8"/>
  <c r="I56" i="8"/>
  <c r="H18" i="3"/>
  <c r="I18" i="3"/>
  <c r="G75" i="8"/>
  <c r="K79" i="3"/>
  <c r="I81" i="3"/>
  <c r="G83" i="3"/>
  <c r="J15" i="4"/>
  <c r="K22" i="4"/>
  <c r="H22" i="4"/>
  <c r="I22" i="4"/>
  <c r="J22" i="4"/>
  <c r="H24" i="4"/>
  <c r="K24" i="4"/>
  <c r="G24" i="4"/>
  <c r="I24" i="4"/>
  <c r="I26" i="4"/>
  <c r="H26" i="4"/>
  <c r="K64" i="4"/>
  <c r="H80" i="4"/>
  <c r="H76" i="1"/>
  <c r="J15" i="3"/>
  <c r="G6" i="7"/>
  <c r="I29" i="7"/>
  <c r="H31" i="7"/>
  <c r="J56" i="7"/>
  <c r="J14" i="2"/>
  <c r="K74" i="8"/>
  <c r="G34" i="7"/>
  <c r="G85" i="8"/>
  <c r="K20" i="3"/>
  <c r="K68" i="8"/>
  <c r="K42" i="8"/>
  <c r="H85" i="8"/>
  <c r="K76" i="3"/>
  <c r="G63" i="2"/>
  <c r="H20" i="3"/>
  <c r="J85" i="8"/>
  <c r="H26" i="2"/>
  <c r="G35" i="7"/>
  <c r="K35" i="7"/>
  <c r="I35" i="8"/>
  <c r="I38" i="7"/>
  <c r="J71" i="7"/>
  <c r="K70" i="8"/>
  <c r="G71" i="7"/>
  <c r="I35" i="7"/>
  <c r="J35" i="7"/>
  <c r="I86" i="3"/>
  <c r="G17" i="2"/>
  <c r="G58" i="4"/>
  <c r="G10" i="3"/>
  <c r="I10" i="3"/>
  <c r="G13" i="3"/>
  <c r="K37" i="4"/>
  <c r="H37" i="8"/>
  <c r="J38" i="7"/>
  <c r="H34" i="7"/>
  <c r="I83" i="3"/>
  <c r="G81" i="3"/>
  <c r="K52" i="7"/>
  <c r="G29" i="1"/>
  <c r="G68" i="7"/>
  <c r="K28" i="8"/>
  <c r="H12" i="8"/>
  <c r="I8" i="2"/>
  <c r="J34" i="7"/>
  <c r="I37" i="4"/>
  <c r="J81" i="3"/>
  <c r="K81" i="3"/>
  <c r="J52" i="7"/>
  <c r="G50" i="7"/>
  <c r="J37" i="4"/>
  <c r="G37" i="4"/>
  <c r="K34" i="7"/>
  <c r="H82" i="7"/>
  <c r="H26" i="8"/>
  <c r="H8" i="3"/>
  <c r="G8" i="3"/>
  <c r="J39" i="2"/>
  <c r="I39" i="8"/>
  <c r="K39" i="3"/>
  <c r="I39" i="4"/>
  <c r="J39" i="4"/>
  <c r="K39" i="4"/>
  <c r="G40" i="7"/>
  <c r="K40" i="8"/>
  <c r="I59" i="2"/>
  <c r="H86" i="2"/>
  <c r="I43" i="1"/>
  <c r="I14" i="3"/>
  <c r="G70" i="4"/>
  <c r="G76" i="3"/>
  <c r="I76" i="3"/>
  <c r="G86" i="2"/>
  <c r="G66" i="8"/>
  <c r="H76" i="3"/>
  <c r="I84" i="4"/>
  <c r="G14" i="3"/>
  <c r="J40" i="4"/>
  <c r="G40" i="4"/>
  <c r="I40" i="4"/>
  <c r="J39" i="3"/>
  <c r="G39" i="3"/>
  <c r="H39" i="3"/>
  <c r="G28" i="4"/>
  <c r="K28" i="4"/>
  <c r="J54" i="7"/>
  <c r="I6" i="2"/>
  <c r="H77" i="4"/>
  <c r="J18" i="3"/>
  <c r="I79" i="3"/>
  <c r="I50" i="4"/>
  <c r="J78" i="1"/>
  <c r="K18" i="3"/>
  <c r="H39" i="1"/>
  <c r="G11" i="3"/>
  <c r="K45" i="4"/>
  <c r="H54" i="8"/>
  <c r="J54" i="8"/>
  <c r="J53" i="1"/>
  <c r="I53" i="1"/>
  <c r="J55" i="2"/>
  <c r="J21" i="1"/>
  <c r="H16" i="3"/>
  <c r="K35" i="8"/>
  <c r="H35" i="8"/>
  <c r="G6" i="2"/>
  <c r="G77" i="4"/>
  <c r="J35" i="8"/>
  <c r="G79" i="3"/>
  <c r="G69" i="4"/>
  <c r="K70" i="7"/>
  <c r="J15" i="8"/>
  <c r="I15" i="8"/>
  <c r="H15" i="8"/>
  <c r="J67" i="2"/>
  <c r="G26" i="3"/>
  <c r="K41" i="3"/>
  <c r="G49" i="4"/>
  <c r="K49" i="4"/>
  <c r="H84" i="4"/>
  <c r="G84" i="4"/>
  <c r="K75" i="8"/>
  <c r="J75" i="8"/>
  <c r="H75" i="8"/>
  <c r="G77" i="8"/>
  <c r="J77" i="8"/>
  <c r="H77" i="8"/>
  <c r="G11" i="2"/>
  <c r="J84" i="4"/>
  <c r="K84" i="4"/>
  <c r="I77" i="8"/>
  <c r="J77" i="7"/>
  <c r="G58" i="1"/>
  <c r="H58" i="1"/>
  <c r="J46" i="1"/>
  <c r="H29" i="1"/>
  <c r="K76" i="1"/>
  <c r="I76" i="1"/>
  <c r="I75" i="8"/>
  <c r="K77" i="8"/>
  <c r="J56" i="8"/>
  <c r="G53" i="1"/>
  <c r="H53" i="1"/>
  <c r="K53" i="1"/>
  <c r="I17" i="1"/>
  <c r="G17" i="1"/>
  <c r="I36" i="8"/>
  <c r="I52" i="8"/>
  <c r="I54" i="8"/>
  <c r="K54" i="8"/>
  <c r="I85" i="7"/>
  <c r="J45" i="8"/>
  <c r="G45" i="8"/>
  <c r="I45" i="8"/>
  <c r="G56" i="8"/>
  <c r="K56" i="8"/>
  <c r="K45" i="3"/>
  <c r="H10" i="4"/>
  <c r="G10" i="4"/>
  <c r="G12" i="4"/>
  <c r="I12" i="4"/>
  <c r="H23" i="4"/>
  <c r="K23" i="4"/>
  <c r="H65" i="4"/>
  <c r="I21" i="7"/>
  <c r="H40" i="7"/>
  <c r="H12" i="4"/>
  <c r="K60" i="7"/>
  <c r="J72" i="4"/>
  <c r="J25" i="3"/>
  <c r="J69" i="8"/>
  <c r="G73" i="1"/>
  <c r="G24" i="7"/>
  <c r="I24" i="7"/>
  <c r="I41" i="8"/>
  <c r="H41" i="8"/>
  <c r="G4" i="1"/>
  <c r="J24" i="3"/>
  <c r="G51" i="3"/>
  <c r="H51" i="3"/>
  <c r="J51" i="3"/>
  <c r="K56" i="4"/>
  <c r="H56" i="4"/>
  <c r="K16" i="7"/>
  <c r="I27" i="7"/>
  <c r="G34" i="8"/>
  <c r="H44" i="8"/>
  <c r="J21" i="7"/>
  <c r="I29" i="1"/>
  <c r="J26" i="3"/>
  <c r="J59" i="2"/>
  <c r="J34" i="8"/>
  <c r="J31" i="7"/>
  <c r="G29" i="7"/>
  <c r="I44" i="3"/>
  <c r="I22" i="8"/>
  <c r="I16" i="7"/>
  <c r="H36" i="8"/>
  <c r="I26" i="2"/>
  <c r="K31" i="2"/>
  <c r="I66" i="2"/>
  <c r="G66" i="2"/>
  <c r="H82" i="2"/>
  <c r="J28" i="3"/>
  <c r="I28" i="3"/>
  <c r="K28" i="3"/>
  <c r="K53" i="4"/>
  <c r="H7" i="8"/>
  <c r="G7" i="8"/>
  <c r="J31" i="8"/>
  <c r="K21" i="7"/>
  <c r="I41" i="3"/>
  <c r="I26" i="3"/>
  <c r="K26" i="3"/>
  <c r="H19" i="8"/>
  <c r="J52" i="2"/>
  <c r="I19" i="8"/>
  <c r="J19" i="8"/>
  <c r="J56" i="4"/>
  <c r="K51" i="3"/>
  <c r="K39" i="2"/>
  <c r="H29" i="7"/>
  <c r="I56" i="4"/>
  <c r="H4" i="3"/>
  <c r="I21" i="3"/>
  <c r="K21" i="3"/>
  <c r="J21" i="3"/>
  <c r="J59" i="3"/>
  <c r="H86" i="3"/>
  <c r="G14" i="8"/>
  <c r="J40" i="8"/>
  <c r="H23" i="3"/>
  <c r="I45" i="3"/>
  <c r="H21" i="1"/>
  <c r="G16" i="3"/>
  <c r="I42" i="2"/>
  <c r="K19" i="8"/>
  <c r="H39" i="2"/>
  <c r="K29" i="1"/>
  <c r="K59" i="2"/>
  <c r="I51" i="3"/>
  <c r="G68" i="8"/>
  <c r="J29" i="7"/>
  <c r="H5" i="3"/>
  <c r="K22" i="8"/>
  <c r="G67" i="1"/>
  <c r="I67" i="1"/>
  <c r="G28" i="3"/>
  <c r="H21" i="7"/>
  <c r="J16" i="7"/>
  <c r="H66" i="2"/>
  <c r="H50" i="8"/>
  <c r="G39" i="2"/>
  <c r="G59" i="2"/>
  <c r="G44" i="2"/>
  <c r="J42" i="3"/>
  <c r="J43" i="2"/>
  <c r="G43" i="2"/>
  <c r="H43" i="4"/>
  <c r="K43" i="4"/>
  <c r="K30" i="1"/>
  <c r="J71" i="2"/>
  <c r="H27" i="7"/>
  <c r="K27" i="7"/>
  <c r="J27" i="7"/>
  <c r="J39" i="7"/>
  <c r="J38" i="8"/>
  <c r="K50" i="8"/>
  <c r="G27" i="7"/>
  <c r="J36" i="4"/>
  <c r="G36" i="4"/>
  <c r="G21" i="1"/>
  <c r="K21" i="1"/>
  <c r="I21" i="1"/>
  <c r="I11" i="2"/>
  <c r="H11" i="2"/>
  <c r="I21" i="2"/>
  <c r="K21" i="2"/>
  <c r="H21" i="2"/>
  <c r="H42" i="1"/>
  <c r="H12" i="2"/>
  <c r="G20" i="3"/>
  <c r="I20" i="3"/>
  <c r="J20" i="3"/>
  <c r="I42" i="3"/>
  <c r="K42" i="3"/>
  <c r="K76" i="4"/>
  <c r="G76" i="4"/>
  <c r="K83" i="4"/>
  <c r="I5" i="8"/>
  <c r="H5" i="8"/>
  <c r="H42" i="3"/>
  <c r="I36" i="4"/>
  <c r="H36" i="4"/>
  <c r="I77" i="4"/>
  <c r="K77" i="4"/>
  <c r="I76" i="4"/>
  <c r="K42" i="1"/>
  <c r="H73" i="1"/>
  <c r="K34" i="8"/>
  <c r="H9" i="1"/>
  <c r="I58" i="4"/>
  <c r="I50" i="1"/>
  <c r="I9" i="1"/>
  <c r="I34" i="8"/>
  <c r="J61" i="3"/>
  <c r="K27" i="4"/>
  <c r="G83" i="2"/>
  <c r="G76" i="7"/>
  <c r="I76" i="7"/>
  <c r="G5" i="3"/>
  <c r="G71" i="3"/>
  <c r="G42" i="1"/>
  <c r="I73" i="1"/>
  <c r="J76" i="7"/>
  <c r="J62" i="7"/>
  <c r="G29" i="2"/>
  <c r="I16" i="1"/>
  <c r="G61" i="3"/>
  <c r="H27" i="4"/>
  <c r="J42" i="1"/>
  <c r="I71" i="3"/>
  <c r="I36" i="3"/>
  <c r="I81" i="2"/>
  <c r="H45" i="2"/>
  <c r="K46" i="4"/>
  <c r="I46" i="4"/>
  <c r="H46" i="7"/>
  <c r="G46" i="7"/>
  <c r="I46" i="7"/>
  <c r="J46" i="7"/>
  <c r="I46" i="8"/>
  <c r="J47" i="8"/>
  <c r="H47" i="8"/>
  <c r="J47" i="4"/>
  <c r="H47" i="4"/>
  <c r="G47" i="4"/>
  <c r="K47" i="4"/>
  <c r="J23" i="2"/>
  <c r="K23" i="2"/>
  <c r="I23" i="2"/>
  <c r="J33" i="3"/>
  <c r="K40" i="3"/>
  <c r="H40" i="3"/>
  <c r="J80" i="3"/>
  <c r="I86" i="7"/>
  <c r="H42" i="8"/>
  <c r="I42" i="8"/>
  <c r="J42" i="8"/>
  <c r="G42" i="8"/>
  <c r="J71" i="8"/>
  <c r="G71" i="8"/>
  <c r="K71" i="8"/>
  <c r="I71" i="8"/>
  <c r="J14" i="1"/>
  <c r="K14" i="1"/>
  <c r="G20" i="4"/>
  <c r="G71" i="2"/>
  <c r="I80" i="3"/>
  <c r="K79" i="1"/>
  <c r="K19" i="7"/>
  <c r="H38" i="7"/>
  <c r="K38" i="7"/>
  <c r="G43" i="7"/>
  <c r="I69" i="2"/>
  <c r="J40" i="3"/>
  <c r="H71" i="2"/>
  <c r="I20" i="4"/>
  <c r="K71" i="2"/>
  <c r="K62" i="8"/>
  <c r="I40" i="3"/>
  <c r="G14" i="1"/>
  <c r="I14" i="1"/>
  <c r="G3" i="3"/>
  <c r="H52" i="3"/>
  <c r="I52" i="3"/>
  <c r="G72" i="7"/>
  <c r="K72" i="7"/>
  <c r="G4" i="8"/>
  <c r="I11" i="8"/>
  <c r="J23" i="8"/>
  <c r="G73" i="8"/>
  <c r="J73" i="8"/>
  <c r="H23" i="2"/>
  <c r="K66" i="1"/>
  <c r="G23" i="2"/>
  <c r="J20" i="4"/>
  <c r="G18" i="4"/>
  <c r="K78" i="2"/>
  <c r="K73" i="8"/>
  <c r="H71" i="8"/>
  <c r="K67" i="1"/>
  <c r="J67" i="1"/>
  <c r="K42" i="4"/>
  <c r="J42" i="4"/>
  <c r="I42" i="4"/>
  <c r="G42" i="4"/>
  <c r="I53" i="4"/>
  <c r="J53" i="4"/>
  <c r="H53" i="4"/>
  <c r="G53" i="4"/>
  <c r="G67" i="4"/>
  <c r="G81" i="4"/>
  <c r="K81" i="4"/>
  <c r="H81" i="4"/>
  <c r="I81" i="4"/>
  <c r="G46" i="1"/>
  <c r="K46" i="1"/>
  <c r="I46" i="1"/>
  <c r="J48" i="7"/>
  <c r="K48" i="7"/>
  <c r="G48" i="7"/>
  <c r="H48" i="7"/>
  <c r="K35" i="1"/>
  <c r="H73" i="7"/>
  <c r="K86" i="1"/>
  <c r="K86" i="3"/>
  <c r="J44" i="8"/>
  <c r="J86" i="1"/>
  <c r="G86" i="4"/>
  <c r="H9" i="3"/>
  <c r="G84" i="2"/>
  <c r="J20" i="2"/>
  <c r="J84" i="1"/>
  <c r="G42" i="7"/>
  <c r="H33" i="8"/>
  <c r="J30" i="7"/>
  <c r="G72" i="8"/>
  <c r="J72" i="8"/>
  <c r="K72" i="8"/>
  <c r="J42" i="7"/>
  <c r="K84" i="7"/>
  <c r="I70" i="7"/>
  <c r="G72" i="2"/>
  <c r="H39" i="8"/>
  <c r="J38" i="4"/>
  <c r="K47" i="3"/>
  <c r="I62" i="8"/>
  <c r="K73" i="7"/>
  <c r="J54" i="2"/>
  <c r="J49" i="1"/>
  <c r="H42" i="2"/>
  <c r="H71" i="1"/>
  <c r="G54" i="2"/>
  <c r="K44" i="8"/>
  <c r="I84" i="2"/>
  <c r="J16" i="3"/>
  <c r="I77" i="2"/>
  <c r="I7" i="1"/>
  <c r="J70" i="8"/>
  <c r="K42" i="7"/>
  <c r="I42" i="7"/>
  <c r="G7" i="2"/>
  <c r="H30" i="7"/>
  <c r="K63" i="2"/>
  <c r="J70" i="7"/>
  <c r="I70" i="3"/>
  <c r="K72" i="2"/>
  <c r="I72" i="2"/>
  <c r="K33" i="8"/>
  <c r="K45" i="8"/>
  <c r="H45" i="8"/>
  <c r="K47" i="2"/>
  <c r="I66" i="1"/>
  <c r="K71" i="1"/>
  <c r="G86" i="3"/>
  <c r="I16" i="3"/>
  <c r="K77" i="2"/>
  <c r="I63" i="2"/>
  <c r="K30" i="7"/>
  <c r="G84" i="1"/>
  <c r="J52" i="4"/>
  <c r="H70" i="7"/>
  <c r="G20" i="2"/>
  <c r="I48" i="2"/>
  <c r="K48" i="2"/>
  <c r="J48" i="2"/>
  <c r="H48" i="2"/>
  <c r="H48" i="3"/>
  <c r="G49" i="3"/>
  <c r="I49" i="3"/>
  <c r="K49" i="3"/>
  <c r="J49" i="3"/>
  <c r="I5" i="2"/>
  <c r="I28" i="2"/>
  <c r="I38" i="2"/>
  <c r="J34" i="3"/>
  <c r="K34" i="3"/>
  <c r="G34" i="3"/>
  <c r="H34" i="3"/>
  <c r="J54" i="3"/>
  <c r="G54" i="3"/>
  <c r="K68" i="3"/>
  <c r="H60" i="4"/>
  <c r="J60" i="4"/>
  <c r="G78" i="4"/>
  <c r="H78" i="4"/>
  <c r="J69" i="7"/>
  <c r="K36" i="8"/>
  <c r="G36" i="8"/>
  <c r="J36" i="8"/>
  <c r="H48" i="8"/>
  <c r="K48" i="8"/>
  <c r="J48" i="8"/>
  <c r="I48" i="8"/>
  <c r="H81" i="7"/>
  <c r="G16" i="1"/>
  <c r="I5" i="1"/>
  <c r="G5" i="1"/>
  <c r="G65" i="1"/>
  <c r="K81" i="1"/>
  <c r="G25" i="2"/>
  <c r="I25" i="2"/>
  <c r="J25" i="2"/>
  <c r="H25" i="2"/>
  <c r="K25" i="2"/>
  <c r="K27" i="1"/>
  <c r="J76" i="2"/>
  <c r="H76" i="2"/>
  <c r="G76" i="2"/>
  <c r="J32" i="3"/>
  <c r="K32" i="3"/>
  <c r="H32" i="3"/>
  <c r="I32" i="3"/>
  <c r="I58" i="3"/>
  <c r="J58" i="3"/>
  <c r="I14" i="4"/>
  <c r="G14" i="4"/>
  <c r="H14" i="4"/>
  <c r="J14" i="4"/>
  <c r="I4" i="7"/>
  <c r="G20" i="7"/>
  <c r="K81" i="7"/>
  <c r="J81" i="7"/>
  <c r="G81" i="7"/>
  <c r="I34" i="3"/>
  <c r="K58" i="3"/>
  <c r="H58" i="3"/>
  <c r="I20" i="1"/>
  <c r="K74" i="1"/>
  <c r="I22" i="2"/>
  <c r="H22" i="2"/>
  <c r="J44" i="1"/>
  <c r="I25" i="1"/>
  <c r="K25" i="1"/>
  <c r="H25" i="1"/>
  <c r="G44" i="3"/>
  <c r="J44" i="3"/>
  <c r="H44" i="3"/>
  <c r="H56" i="3"/>
  <c r="J56" i="3"/>
  <c r="G56" i="3"/>
  <c r="K56" i="3"/>
  <c r="I56" i="3"/>
  <c r="K60" i="3"/>
  <c r="H60" i="3"/>
  <c r="I44" i="4"/>
  <c r="K79" i="7"/>
  <c r="G48" i="8"/>
  <c r="H44" i="1"/>
  <c r="I60" i="4"/>
  <c r="K44" i="3"/>
  <c r="G25" i="1"/>
  <c r="G32" i="3"/>
  <c r="K57" i="1"/>
  <c r="J40" i="1"/>
  <c r="H40" i="1"/>
  <c r="I15" i="1"/>
  <c r="J15" i="1"/>
  <c r="G71" i="1"/>
  <c r="G13" i="2"/>
  <c r="J16" i="2"/>
  <c r="G19" i="2"/>
  <c r="G49" i="8"/>
  <c r="K49" i="8"/>
  <c r="H49" i="8"/>
  <c r="J49" i="8"/>
  <c r="G50" i="2"/>
  <c r="K50" i="2"/>
  <c r="I50" i="2"/>
  <c r="H50" i="2"/>
  <c r="J51" i="7"/>
  <c r="H51" i="7"/>
  <c r="G51" i="7"/>
  <c r="H61" i="1"/>
  <c r="H75" i="3"/>
  <c r="G68" i="4"/>
  <c r="H8" i="2"/>
  <c r="G8" i="2"/>
  <c r="I61" i="4"/>
  <c r="K61" i="4"/>
  <c r="J61" i="4"/>
  <c r="H35" i="2"/>
  <c r="G35" i="2"/>
  <c r="K85" i="2"/>
  <c r="I3" i="4"/>
  <c r="K36" i="7"/>
  <c r="J36" i="7"/>
  <c r="I36" i="7"/>
  <c r="G36" i="7"/>
  <c r="I77" i="7"/>
  <c r="G77" i="7"/>
  <c r="J83" i="7"/>
  <c r="G83" i="7"/>
  <c r="I83" i="7"/>
  <c r="H10" i="8"/>
  <c r="I10" i="8"/>
  <c r="G85" i="2"/>
  <c r="K54" i="2"/>
  <c r="I54" i="2"/>
  <c r="H54" i="2"/>
  <c r="K26" i="4"/>
  <c r="G26" i="4"/>
  <c r="J26" i="4"/>
  <c r="G33" i="7"/>
  <c r="H49" i="7"/>
  <c r="K56" i="7"/>
  <c r="K20" i="8"/>
  <c r="I40" i="8"/>
  <c r="G40" i="8"/>
  <c r="K46" i="8"/>
  <c r="G46" i="8"/>
  <c r="H82" i="8"/>
  <c r="I76" i="2"/>
  <c r="G70" i="3"/>
  <c r="I35" i="2"/>
  <c r="J46" i="8"/>
  <c r="H10" i="1"/>
  <c r="H83" i="7"/>
  <c r="J32" i="8"/>
  <c r="K30" i="8"/>
  <c r="H46" i="8"/>
  <c r="G61" i="4"/>
  <c r="K51" i="7"/>
  <c r="I30" i="7"/>
  <c r="G10" i="8"/>
  <c r="J70" i="3"/>
  <c r="G7" i="1"/>
  <c r="G70" i="1"/>
  <c r="G56" i="2"/>
  <c r="H56" i="2"/>
  <c r="K56" i="2"/>
  <c r="J58" i="2"/>
  <c r="I18" i="1"/>
  <c r="G37" i="2"/>
  <c r="I37" i="2"/>
  <c r="J40" i="2"/>
  <c r="I82" i="2"/>
  <c r="J82" i="2"/>
  <c r="K37" i="3"/>
  <c r="G53" i="3"/>
  <c r="I75" i="3"/>
  <c r="I29" i="4"/>
  <c r="H29" i="4"/>
  <c r="K29" i="4"/>
  <c r="K50" i="4"/>
  <c r="G50" i="4"/>
  <c r="H50" i="4"/>
  <c r="K66" i="4"/>
  <c r="K68" i="4"/>
  <c r="I68" i="4"/>
  <c r="G71" i="4"/>
  <c r="H73" i="4"/>
  <c r="J19" i="7"/>
  <c r="G59" i="7"/>
  <c r="I59" i="7"/>
  <c r="J59" i="7"/>
  <c r="G32" i="8"/>
  <c r="H32" i="8"/>
  <c r="I32" i="8"/>
  <c r="G12" i="7"/>
  <c r="K35" i="2"/>
  <c r="J37" i="2"/>
  <c r="K82" i="2"/>
  <c r="H59" i="7"/>
  <c r="K83" i="7"/>
  <c r="K77" i="7"/>
  <c r="I12" i="7"/>
  <c r="I19" i="7"/>
  <c r="G29" i="4"/>
  <c r="K49" i="7"/>
  <c r="H68" i="4"/>
  <c r="H36" i="7"/>
  <c r="H66" i="4"/>
  <c r="H40" i="8"/>
  <c r="H61" i="4"/>
  <c r="I66" i="4"/>
  <c r="I12" i="1"/>
  <c r="G12" i="1"/>
  <c r="H12" i="1"/>
  <c r="K18" i="2"/>
  <c r="J32" i="2"/>
  <c r="J52" i="8"/>
  <c r="G52" i="8"/>
  <c r="H52" i="7"/>
  <c r="G65" i="8"/>
  <c r="G16" i="4"/>
  <c r="G84" i="3"/>
  <c r="J65" i="8"/>
  <c r="I71" i="4"/>
  <c r="I85" i="2"/>
  <c r="G74" i="1"/>
  <c r="K23" i="8"/>
  <c r="J86" i="7"/>
  <c r="K16" i="4"/>
  <c r="K86" i="7"/>
  <c r="I74" i="7"/>
  <c r="J50" i="1"/>
  <c r="G12" i="2"/>
  <c r="J43" i="3"/>
  <c r="G59" i="3"/>
  <c r="H15" i="3"/>
  <c r="J32" i="7"/>
  <c r="K29" i="3"/>
  <c r="K43" i="8"/>
  <c r="G32" i="2"/>
  <c r="I16" i="4"/>
  <c r="J85" i="2"/>
  <c r="H74" i="1"/>
  <c r="H4" i="7"/>
  <c r="K18" i="1"/>
  <c r="I23" i="8"/>
  <c r="H86" i="7"/>
  <c r="G74" i="7"/>
  <c r="H50" i="1"/>
  <c r="I43" i="3"/>
  <c r="H59" i="3"/>
  <c r="J20" i="7"/>
  <c r="I13" i="3"/>
  <c r="I15" i="3"/>
  <c r="G29" i="3"/>
  <c r="K32" i="7"/>
  <c r="J29" i="3"/>
  <c r="J72" i="3"/>
  <c r="J27" i="3"/>
  <c r="K65" i="8"/>
  <c r="G15" i="3"/>
  <c r="K32" i="2"/>
  <c r="H71" i="4"/>
  <c r="J18" i="1"/>
  <c r="I65" i="8"/>
  <c r="H32" i="2"/>
  <c r="J71" i="4"/>
  <c r="G18" i="1"/>
  <c r="I32" i="4"/>
  <c r="I84" i="3"/>
  <c r="G23" i="8"/>
  <c r="J74" i="7"/>
  <c r="K43" i="3"/>
  <c r="G50" i="1"/>
  <c r="H71" i="7"/>
  <c r="H72" i="3"/>
  <c r="I32" i="7"/>
  <c r="G27" i="3"/>
  <c r="K71" i="7"/>
  <c r="I27" i="3"/>
  <c r="K53" i="2"/>
  <c r="G53" i="2"/>
  <c r="J53" i="2"/>
  <c r="H53" i="2"/>
  <c r="I53" i="8"/>
  <c r="J53" i="8"/>
  <c r="K53" i="8"/>
  <c r="I53" i="3"/>
  <c r="H53" i="3"/>
  <c r="I54" i="7"/>
  <c r="K54" i="7"/>
  <c r="G54" i="7"/>
  <c r="K54" i="4"/>
  <c r="I55" i="1"/>
  <c r="K55" i="1"/>
  <c r="H55" i="1"/>
  <c r="K55" i="8"/>
  <c r="I55" i="8"/>
  <c r="G55" i="7"/>
  <c r="I43" i="8"/>
  <c r="H43" i="8"/>
  <c r="H26" i="1"/>
  <c r="G49" i="7"/>
  <c r="I71" i="1"/>
  <c r="I8" i="1"/>
  <c r="I48" i="3"/>
  <c r="G66" i="1"/>
  <c r="G69" i="1"/>
  <c r="I69" i="1"/>
  <c r="G69" i="2"/>
  <c r="K29" i="2"/>
  <c r="G62" i="1"/>
  <c r="I39" i="7"/>
  <c r="H69" i="1"/>
  <c r="G9" i="7"/>
  <c r="J69" i="2"/>
  <c r="H24" i="3"/>
  <c r="G17" i="8"/>
  <c r="H69" i="8"/>
  <c r="K85" i="7"/>
  <c r="K62" i="2"/>
  <c r="G41" i="2"/>
  <c r="G9" i="2"/>
  <c r="K60" i="2"/>
  <c r="K23" i="7"/>
  <c r="G62" i="2"/>
  <c r="K29" i="8"/>
  <c r="K62" i="3"/>
  <c r="K74" i="2"/>
  <c r="G18" i="2"/>
  <c r="H33" i="1"/>
  <c r="H18" i="2"/>
  <c r="G26" i="1"/>
  <c r="I73" i="3"/>
  <c r="I49" i="7"/>
  <c r="H60" i="1"/>
  <c r="I74" i="1"/>
  <c r="K69" i="1"/>
  <c r="K64" i="1"/>
  <c r="J66" i="1"/>
  <c r="H7" i="2"/>
  <c r="I18" i="2"/>
  <c r="H69" i="2"/>
  <c r="I29" i="2"/>
  <c r="H57" i="8"/>
  <c r="J39" i="1"/>
  <c r="I39" i="1"/>
  <c r="K63" i="7"/>
  <c r="H39" i="7"/>
  <c r="I60" i="2"/>
  <c r="I38" i="3"/>
  <c r="K51" i="2"/>
  <c r="I9" i="7"/>
  <c r="J17" i="8"/>
  <c r="G6" i="1"/>
  <c r="G85" i="7"/>
  <c r="G19" i="4"/>
  <c r="H62" i="2"/>
  <c r="J62" i="2"/>
  <c r="H9" i="2"/>
  <c r="J60" i="2"/>
  <c r="H60" i="2"/>
  <c r="H23" i="7"/>
  <c r="I69" i="8"/>
  <c r="K38" i="3"/>
  <c r="K39" i="7"/>
  <c r="I37" i="7"/>
  <c r="G69" i="8"/>
  <c r="G23" i="7"/>
  <c r="J45" i="4"/>
  <c r="H21" i="3"/>
  <c r="I24" i="3"/>
  <c r="G74" i="2"/>
  <c r="G81" i="2"/>
  <c r="H55" i="2"/>
  <c r="J43" i="8"/>
  <c r="J57" i="1"/>
  <c r="G57" i="1"/>
  <c r="I11" i="1"/>
  <c r="G48" i="3"/>
  <c r="H64" i="1"/>
  <c r="J29" i="2"/>
  <c r="K39" i="1"/>
  <c r="H19" i="1"/>
  <c r="K24" i="3"/>
  <c r="J85" i="7"/>
  <c r="I45" i="4"/>
  <c r="G37" i="7"/>
  <c r="G62" i="3"/>
  <c r="I23" i="7"/>
  <c r="H55" i="4"/>
  <c r="G64" i="1"/>
  <c r="G38" i="3"/>
  <c r="G35" i="1"/>
  <c r="H82" i="1"/>
  <c r="J41" i="1"/>
  <c r="J48" i="4"/>
  <c r="K70" i="1"/>
  <c r="I10" i="1"/>
  <c r="K48" i="4"/>
  <c r="J19" i="2"/>
  <c r="K16" i="2"/>
  <c r="K44" i="1"/>
  <c r="J24" i="1"/>
  <c r="G27" i="1"/>
  <c r="G69" i="7"/>
  <c r="G28" i="2"/>
  <c r="H41" i="1"/>
  <c r="I80" i="1"/>
  <c r="H13" i="1"/>
  <c r="I47" i="1"/>
  <c r="I35" i="1"/>
  <c r="J73" i="1"/>
  <c r="J30" i="1"/>
  <c r="G30" i="1"/>
  <c r="J26" i="2"/>
  <c r="J44" i="2"/>
  <c r="J34" i="4"/>
  <c r="G34" i="4"/>
  <c r="G14" i="2"/>
  <c r="H80" i="1"/>
  <c r="H75" i="2"/>
  <c r="I70" i="1"/>
  <c r="I34" i="4"/>
  <c r="J75" i="2"/>
  <c r="K51" i="1"/>
  <c r="J16" i="1"/>
  <c r="H38" i="3"/>
  <c r="I4" i="1"/>
  <c r="G51" i="1"/>
  <c r="G13" i="1"/>
  <c r="K16" i="1"/>
  <c r="G75" i="2"/>
  <c r="H37" i="1"/>
  <c r="J35" i="1"/>
  <c r="G41" i="1"/>
  <c r="K37" i="1"/>
  <c r="J70" i="1"/>
  <c r="G48" i="4"/>
  <c r="H19" i="2"/>
  <c r="K19" i="2"/>
  <c r="I44" i="1"/>
  <c r="K20" i="1"/>
  <c r="K24" i="1"/>
  <c r="H27" i="1"/>
  <c r="I69" i="7"/>
  <c r="H28" i="2"/>
  <c r="J47" i="1"/>
  <c r="G78" i="2"/>
  <c r="H78" i="2"/>
  <c r="H30" i="1"/>
  <c r="J78" i="2"/>
  <c r="K28" i="2"/>
  <c r="K64" i="7"/>
  <c r="H16" i="2"/>
  <c r="K14" i="2"/>
  <c r="G64" i="7"/>
  <c r="I51" i="1"/>
  <c r="I64" i="1"/>
  <c r="I37" i="1"/>
  <c r="K41" i="1"/>
  <c r="G16" i="2"/>
  <c r="J27" i="1"/>
  <c r="G20" i="1"/>
  <c r="H24" i="1"/>
  <c r="H69" i="7"/>
  <c r="H48" i="4"/>
  <c r="G80" i="1"/>
  <c r="K47" i="1"/>
  <c r="J82" i="1"/>
  <c r="J51" i="1"/>
  <c r="I45" i="7"/>
  <c r="H44" i="2"/>
  <c r="H5" i="7"/>
  <c r="K26" i="2"/>
  <c r="H64" i="7"/>
  <c r="I44" i="2"/>
  <c r="I14" i="2"/>
  <c r="J64" i="7"/>
  <c r="I5" i="7"/>
  <c r="I75" i="2"/>
  <c r="H34" i="4"/>
  <c r="J57" i="7"/>
  <c r="K57" i="7"/>
  <c r="H57" i="7"/>
  <c r="I57" i="7"/>
  <c r="K57" i="4"/>
  <c r="J57" i="4"/>
  <c r="K57" i="2"/>
  <c r="I57" i="2"/>
  <c r="K58" i="4"/>
  <c r="J58" i="4"/>
  <c r="G58" i="2"/>
  <c r="J58" i="7"/>
  <c r="K58" i="8"/>
  <c r="H58" i="8"/>
  <c r="I58" i="8"/>
  <c r="G58" i="8"/>
  <c r="J59" i="4"/>
  <c r="K60" i="8"/>
  <c r="G60" i="8"/>
  <c r="J60" i="8"/>
  <c r="K60" i="1"/>
  <c r="G60" i="1"/>
  <c r="I60" i="1"/>
  <c r="J61" i="7"/>
  <c r="K61" i="7"/>
  <c r="I61" i="7"/>
  <c r="G61" i="7"/>
  <c r="H62" i="8"/>
  <c r="J62" i="8"/>
  <c r="K62" i="4"/>
  <c r="K62" i="1"/>
  <c r="I52" i="1"/>
  <c r="J52" i="1"/>
  <c r="H10" i="2"/>
  <c r="G34" i="2"/>
  <c r="J34" i="2"/>
  <c r="I34" i="2"/>
  <c r="K36" i="2"/>
  <c r="I36" i="2"/>
  <c r="J38" i="2"/>
  <c r="K38" i="2"/>
  <c r="I66" i="3"/>
  <c r="H78" i="3"/>
  <c r="K78" i="3"/>
  <c r="J78" i="3"/>
  <c r="G78" i="3"/>
  <c r="H85" i="3"/>
  <c r="J85" i="3"/>
  <c r="G85" i="3"/>
  <c r="G6" i="4"/>
  <c r="H6" i="4"/>
  <c r="G8" i="4"/>
  <c r="I8" i="4"/>
  <c r="H8" i="4"/>
  <c r="H17" i="4"/>
  <c r="I17" i="4"/>
  <c r="J17" i="4"/>
  <c r="G17" i="4"/>
  <c r="I31" i="4"/>
  <c r="J31" i="4"/>
  <c r="H31" i="4"/>
  <c r="I41" i="4"/>
  <c r="K41" i="4"/>
  <c r="G41" i="4"/>
  <c r="K51" i="4"/>
  <c r="J51" i="4"/>
  <c r="K67" i="4"/>
  <c r="H67" i="4"/>
  <c r="J67" i="4"/>
  <c r="I79" i="4"/>
  <c r="K79" i="4"/>
  <c r="J79" i="4"/>
  <c r="G45" i="7"/>
  <c r="I55" i="7"/>
  <c r="H67" i="7"/>
  <c r="K75" i="7"/>
  <c r="H75" i="7"/>
  <c r="J75" i="7"/>
  <c r="I75" i="7"/>
  <c r="G75" i="7"/>
  <c r="I3" i="8"/>
  <c r="H3" i="8"/>
  <c r="I17" i="8"/>
  <c r="H17" i="8"/>
  <c r="J29" i="8"/>
  <c r="H29" i="8"/>
  <c r="G79" i="8"/>
  <c r="I79" i="8"/>
  <c r="J79" i="8"/>
  <c r="J81" i="8"/>
  <c r="K81" i="8"/>
  <c r="H81" i="8"/>
  <c r="G81" i="8"/>
  <c r="G83" i="8"/>
  <c r="J83" i="8"/>
  <c r="I83" i="8"/>
  <c r="K83" i="8"/>
  <c r="J86" i="8"/>
  <c r="H86" i="8"/>
  <c r="I86" i="8"/>
  <c r="G61" i="2"/>
  <c r="I82" i="1"/>
  <c r="K17" i="8"/>
  <c r="K55" i="7"/>
  <c r="K82" i="1"/>
  <c r="K15" i="2"/>
  <c r="I15" i="2"/>
  <c r="H15" i="2"/>
  <c r="H51" i="4"/>
  <c r="G38" i="2"/>
  <c r="K31" i="4"/>
  <c r="H41" i="4"/>
  <c r="K17" i="4"/>
  <c r="H79" i="8"/>
  <c r="I81" i="8"/>
  <c r="H83" i="8"/>
  <c r="H62" i="1"/>
  <c r="I62" i="1"/>
  <c r="J55" i="1"/>
  <c r="G55" i="1"/>
  <c r="G72" i="1"/>
  <c r="K72" i="1"/>
  <c r="G75" i="1"/>
  <c r="H75" i="1"/>
  <c r="K75" i="1"/>
  <c r="G77" i="1"/>
  <c r="I77" i="1"/>
  <c r="J79" i="1"/>
  <c r="G79" i="1"/>
  <c r="H30" i="2"/>
  <c r="I55" i="2"/>
  <c r="K55" i="2"/>
  <c r="K84" i="2"/>
  <c r="J84" i="2"/>
  <c r="H84" i="2"/>
  <c r="G12" i="3"/>
  <c r="I12" i="3"/>
  <c r="H12" i="3"/>
  <c r="G17" i="3"/>
  <c r="J17" i="3"/>
  <c r="H27" i="3"/>
  <c r="K27" i="3"/>
  <c r="G36" i="3"/>
  <c r="J36" i="3"/>
  <c r="H36" i="3"/>
  <c r="K36" i="3"/>
  <c r="H41" i="3"/>
  <c r="G41" i="3"/>
  <c r="J41" i="3"/>
  <c r="J46" i="3"/>
  <c r="G46" i="3"/>
  <c r="K46" i="3"/>
  <c r="H46" i="3"/>
  <c r="K33" i="7"/>
  <c r="G15" i="2"/>
  <c r="I24" i="1"/>
  <c r="G36" i="2"/>
  <c r="K85" i="3"/>
  <c r="J33" i="7"/>
  <c r="G31" i="4"/>
  <c r="G86" i="8"/>
  <c r="K86" i="8"/>
  <c r="G3" i="8"/>
  <c r="I78" i="3"/>
  <c r="H34" i="2"/>
  <c r="J41" i="4"/>
  <c r="K34" i="2"/>
  <c r="K79" i="8"/>
  <c r="G79" i="4"/>
  <c r="K66" i="3"/>
  <c r="G32" i="1"/>
  <c r="I32" i="1"/>
  <c r="J32" i="1"/>
  <c r="H32" i="1"/>
  <c r="K32" i="1"/>
  <c r="H8" i="1"/>
  <c r="G8" i="1"/>
  <c r="H63" i="1"/>
  <c r="J63" i="1"/>
  <c r="I63" i="1"/>
  <c r="G63" i="1"/>
  <c r="H4" i="2"/>
  <c r="J24" i="2"/>
  <c r="G24" i="2"/>
  <c r="G49" i="2"/>
  <c r="I49" i="2"/>
  <c r="K49" i="2"/>
  <c r="J49" i="2"/>
  <c r="G52" i="2"/>
  <c r="K52" i="2"/>
  <c r="I52" i="2"/>
  <c r="H52" i="2"/>
  <c r="K70" i="2"/>
  <c r="J70" i="2"/>
  <c r="G70" i="2"/>
  <c r="H70" i="2"/>
  <c r="I33" i="7"/>
  <c r="I51" i="4"/>
  <c r="H36" i="2"/>
  <c r="H38" i="2"/>
  <c r="J36" i="2"/>
  <c r="I67" i="4"/>
  <c r="I85" i="3"/>
  <c r="I6" i="4"/>
  <c r="H79" i="4"/>
  <c r="H86" i="1"/>
  <c r="I86" i="1"/>
  <c r="G42" i="2"/>
  <c r="K42" i="2"/>
  <c r="J42" i="2"/>
  <c r="I65" i="2"/>
  <c r="J65" i="2"/>
  <c r="I67" i="2"/>
  <c r="G67" i="2"/>
  <c r="H73" i="2"/>
  <c r="I63" i="3"/>
  <c r="G63" i="3"/>
  <c r="J63" i="7"/>
  <c r="K64" i="8"/>
  <c r="I64" i="8"/>
  <c r="I64" i="3"/>
  <c r="K64" i="3"/>
  <c r="H64" i="3"/>
  <c r="G64" i="3"/>
  <c r="I65" i="4"/>
  <c r="G65" i="2"/>
  <c r="H65" i="2"/>
  <c r="K65" i="7"/>
  <c r="H65" i="7"/>
  <c r="G65" i="7"/>
  <c r="I65" i="7"/>
  <c r="I47" i="3"/>
  <c r="J47" i="3"/>
  <c r="H47" i="3"/>
  <c r="G47" i="3"/>
  <c r="K50" i="3"/>
  <c r="I50" i="3"/>
  <c r="I44" i="7"/>
  <c r="H84" i="8"/>
  <c r="G10" i="2"/>
  <c r="I62" i="4"/>
  <c r="I58" i="7"/>
  <c r="H55" i="7"/>
  <c r="J73" i="4"/>
  <c r="H50" i="3"/>
  <c r="H49" i="1"/>
  <c r="I10" i="7"/>
  <c r="K15" i="1"/>
  <c r="G15" i="1"/>
  <c r="H15" i="1"/>
  <c r="I72" i="1"/>
  <c r="H72" i="1"/>
  <c r="J72" i="1"/>
  <c r="K77" i="1"/>
  <c r="J77" i="1"/>
  <c r="H68" i="2"/>
  <c r="J68" i="2"/>
  <c r="K68" i="2"/>
  <c r="K22" i="3"/>
  <c r="G22" i="3"/>
  <c r="G13" i="4"/>
  <c r="H13" i="4"/>
  <c r="I25" i="4"/>
  <c r="H25" i="4"/>
  <c r="K25" i="4"/>
  <c r="J25" i="4"/>
  <c r="G30" i="4"/>
  <c r="K30" i="4"/>
  <c r="G38" i="4"/>
  <c r="H38" i="4"/>
  <c r="K38" i="4"/>
  <c r="H75" i="4"/>
  <c r="J75" i="4"/>
  <c r="G19" i="7"/>
  <c r="H19" i="7"/>
  <c r="G28" i="7"/>
  <c r="I28" i="7"/>
  <c r="K28" i="7"/>
  <c r="I16" i="8"/>
  <c r="G28" i="8"/>
  <c r="I38" i="8"/>
  <c r="H38" i="8"/>
  <c r="I73" i="8"/>
  <c r="H73" i="8"/>
  <c r="J85" i="1"/>
  <c r="H85" i="1"/>
  <c r="G35" i="3"/>
  <c r="H86" i="4"/>
  <c r="I86" i="4"/>
  <c r="J86" i="4"/>
  <c r="I59" i="8"/>
  <c r="H59" i="8"/>
  <c r="K41" i="2"/>
  <c r="H41" i="2"/>
  <c r="H58" i="7"/>
  <c r="H10" i="7"/>
  <c r="G59" i="1"/>
  <c r="I73" i="4"/>
  <c r="K73" i="4"/>
  <c r="J50" i="3"/>
  <c r="I75" i="1"/>
  <c r="G49" i="1"/>
  <c r="K59" i="8"/>
  <c r="G25" i="4"/>
  <c r="K86" i="4"/>
  <c r="K85" i="1"/>
  <c r="I38" i="4"/>
  <c r="I30" i="4"/>
  <c r="H64" i="8"/>
  <c r="H70" i="4"/>
  <c r="J70" i="4"/>
  <c r="G38" i="8"/>
  <c r="H79" i="1"/>
  <c r="G26" i="7"/>
  <c r="H53" i="8"/>
  <c r="G11" i="1"/>
  <c r="H11" i="1"/>
  <c r="G76" i="1"/>
  <c r="J76" i="1"/>
  <c r="K78" i="1"/>
  <c r="I78" i="1"/>
  <c r="G78" i="1"/>
  <c r="H78" i="1"/>
  <c r="I81" i="1"/>
  <c r="G81" i="1"/>
  <c r="J81" i="1"/>
  <c r="H81" i="1"/>
  <c r="J47" i="2"/>
  <c r="G47" i="2"/>
  <c r="I47" i="2"/>
  <c r="H47" i="2"/>
  <c r="K58" i="2"/>
  <c r="I58" i="2"/>
  <c r="G80" i="2"/>
  <c r="K80" i="2"/>
  <c r="I80" i="2"/>
  <c r="H80" i="2"/>
  <c r="J80" i="2"/>
  <c r="H83" i="2"/>
  <c r="I83" i="2"/>
  <c r="K83" i="2"/>
  <c r="K86" i="2"/>
  <c r="I86" i="2"/>
  <c r="I4" i="3"/>
  <c r="G4" i="3"/>
  <c r="I11" i="3"/>
  <c r="H11" i="3"/>
  <c r="I19" i="3"/>
  <c r="G19" i="3"/>
  <c r="K19" i="3"/>
  <c r="H19" i="3"/>
  <c r="K25" i="3"/>
  <c r="H25" i="3"/>
  <c r="H61" i="3"/>
  <c r="I61" i="3"/>
  <c r="K61" i="3"/>
  <c r="K20" i="4"/>
  <c r="H20" i="4"/>
  <c r="H35" i="4"/>
  <c r="K35" i="4"/>
  <c r="I35" i="4"/>
  <c r="J14" i="7"/>
  <c r="K14" i="7"/>
  <c r="I14" i="7"/>
  <c r="H14" i="7"/>
  <c r="G16" i="7"/>
  <c r="H16" i="7"/>
  <c r="I31" i="7"/>
  <c r="J72" i="7"/>
  <c r="I72" i="7"/>
  <c r="H72" i="7"/>
  <c r="I80" i="7"/>
  <c r="K80" i="7"/>
  <c r="H6" i="8"/>
  <c r="H22" i="8"/>
  <c r="J22" i="8"/>
  <c r="K25" i="8"/>
  <c r="I25" i="8"/>
  <c r="G25" i="8"/>
  <c r="I30" i="8"/>
  <c r="J30" i="8"/>
  <c r="H30" i="8"/>
  <c r="G33" i="8"/>
  <c r="I33" i="8"/>
  <c r="K47" i="8"/>
  <c r="I47" i="8"/>
  <c r="G47" i="8"/>
  <c r="J59" i="1"/>
  <c r="I59" i="1"/>
  <c r="K59" i="1"/>
  <c r="H62" i="4"/>
  <c r="J62" i="4"/>
  <c r="K58" i="7"/>
  <c r="I41" i="2"/>
  <c r="K37" i="7"/>
  <c r="G50" i="3"/>
  <c r="H28" i="7"/>
  <c r="I26" i="7"/>
  <c r="K49" i="1"/>
  <c r="K38" i="8"/>
  <c r="J59" i="8"/>
  <c r="I85" i="1"/>
  <c r="J30" i="4"/>
  <c r="I70" i="4"/>
  <c r="H37" i="7"/>
  <c r="G85" i="1"/>
  <c r="J28" i="7"/>
  <c r="I68" i="2"/>
  <c r="J64" i="8"/>
  <c r="G75" i="4"/>
  <c r="K53" i="3"/>
  <c r="J53" i="3"/>
  <c r="H71" i="3"/>
  <c r="J71" i="3"/>
  <c r="K71" i="3"/>
  <c r="H74" i="3"/>
  <c r="G74" i="3"/>
  <c r="I74" i="3"/>
  <c r="K74" i="3"/>
  <c r="H82" i="3"/>
  <c r="H4" i="4"/>
  <c r="I4" i="4"/>
  <c r="G80" i="4"/>
  <c r="J80" i="4"/>
  <c r="G82" i="4"/>
  <c r="K82" i="4"/>
  <c r="I7" i="7"/>
  <c r="K40" i="7"/>
  <c r="I40" i="7"/>
  <c r="J40" i="7"/>
  <c r="I47" i="7"/>
  <c r="K47" i="7"/>
  <c r="I53" i="7"/>
  <c r="H53" i="7"/>
  <c r="K68" i="7"/>
  <c r="J68" i="7"/>
  <c r="H68" i="7"/>
  <c r="J84" i="7"/>
  <c r="G8" i="8"/>
  <c r="H8" i="8"/>
  <c r="G9" i="4"/>
  <c r="I9" i="4"/>
  <c r="H11" i="7"/>
  <c r="J78" i="7"/>
  <c r="I78" i="7"/>
  <c r="J66" i="2"/>
  <c r="I66" i="7"/>
  <c r="K66" i="7"/>
  <c r="G66" i="7"/>
  <c r="H66" i="7"/>
  <c r="K66" i="8"/>
  <c r="H67" i="2"/>
  <c r="J32" i="4"/>
  <c r="G32" i="4"/>
  <c r="K54" i="1"/>
  <c r="J55" i="3"/>
  <c r="J28" i="8"/>
  <c r="H64" i="4"/>
  <c r="J45" i="7"/>
  <c r="H13" i="7"/>
  <c r="G54" i="1"/>
  <c r="G79" i="2"/>
  <c r="H79" i="2"/>
  <c r="H28" i="1"/>
  <c r="K83" i="1"/>
  <c r="J54" i="4"/>
  <c r="K79" i="2"/>
  <c r="G38" i="1"/>
  <c r="J20" i="8"/>
  <c r="I79" i="7"/>
  <c r="K44" i="4"/>
  <c r="G5" i="2"/>
  <c r="G23" i="3"/>
  <c r="J23" i="3"/>
  <c r="H38" i="1"/>
  <c r="K39" i="8"/>
  <c r="G73" i="7"/>
  <c r="H43" i="7"/>
  <c r="K43" i="7"/>
  <c r="J45" i="2"/>
  <c r="H83" i="4"/>
  <c r="H3" i="2"/>
  <c r="H31" i="2"/>
  <c r="G31" i="2"/>
  <c r="I23" i="1"/>
  <c r="G69" i="3"/>
  <c r="J69" i="3"/>
  <c r="I26" i="8"/>
  <c r="I79" i="2"/>
  <c r="G67" i="3"/>
  <c r="H17" i="7"/>
  <c r="I17" i="7"/>
  <c r="J26" i="8"/>
  <c r="K45" i="1"/>
  <c r="I28" i="8"/>
  <c r="H55" i="3"/>
  <c r="I64" i="4"/>
  <c r="K56" i="1"/>
  <c r="J38" i="1"/>
  <c r="I7" i="3"/>
  <c r="K52" i="1"/>
  <c r="H45" i="7"/>
  <c r="G28" i="1"/>
  <c r="K19" i="4"/>
  <c r="I33" i="1"/>
  <c r="J56" i="1"/>
  <c r="G55" i="3"/>
  <c r="I54" i="4"/>
  <c r="J45" i="1"/>
  <c r="J33" i="1"/>
  <c r="I28" i="1"/>
  <c r="K38" i="1"/>
  <c r="I20" i="8"/>
  <c r="H44" i="4"/>
  <c r="G3" i="1"/>
  <c r="I43" i="7"/>
  <c r="I45" i="2"/>
  <c r="J73" i="7"/>
  <c r="I83" i="4"/>
  <c r="I3" i="2"/>
  <c r="I13" i="7"/>
  <c r="J83" i="1"/>
  <c r="J64" i="4"/>
  <c r="G83" i="1"/>
  <c r="G60" i="7"/>
  <c r="J60" i="7"/>
  <c r="H69" i="3"/>
  <c r="I69" i="3"/>
  <c r="J23" i="1"/>
  <c r="H83" i="3"/>
  <c r="J15" i="7"/>
  <c r="I60" i="7"/>
  <c r="G45" i="1"/>
  <c r="I55" i="3"/>
  <c r="I56" i="1"/>
  <c r="H7" i="3"/>
  <c r="G37" i="1"/>
  <c r="K33" i="1"/>
  <c r="I19" i="4"/>
  <c r="J28" i="1"/>
  <c r="G56" i="1"/>
  <c r="G54" i="4"/>
  <c r="H45" i="1"/>
  <c r="K32" i="4"/>
  <c r="H32" i="4"/>
  <c r="J79" i="7"/>
  <c r="G44" i="4"/>
  <c r="J39" i="8"/>
  <c r="G45" i="2"/>
  <c r="G83" i="4"/>
  <c r="J31" i="2"/>
  <c r="I67" i="3"/>
  <c r="J83" i="3"/>
  <c r="G26" i="8"/>
  <c r="J67" i="3"/>
  <c r="K17" i="7"/>
  <c r="G67" i="7"/>
  <c r="I67" i="7"/>
  <c r="K67" i="7"/>
  <c r="J66" i="10"/>
  <c r="H66" i="10"/>
  <c r="H64" i="10"/>
  <c r="J64" i="10"/>
  <c r="H60" i="10"/>
  <c r="J49" i="10"/>
  <c r="J47" i="10"/>
  <c r="J41" i="10"/>
  <c r="H37" i="10"/>
  <c r="J33" i="10"/>
  <c r="J31" i="10"/>
  <c r="H31" i="10"/>
  <c r="J29" i="10"/>
  <c r="J19" i="10"/>
  <c r="H17" i="10"/>
  <c r="J17" i="10"/>
  <c r="J15" i="10"/>
  <c r="I12" i="10"/>
  <c r="H11" i="10"/>
  <c r="I4" i="10"/>
  <c r="J18" i="10"/>
  <c r="G18" i="10"/>
  <c r="J22" i="10"/>
  <c r="G22" i="10"/>
  <c r="G26" i="10"/>
  <c r="J30" i="10"/>
  <c r="H30" i="10"/>
  <c r="G30" i="10"/>
  <c r="K30" i="10"/>
  <c r="J34" i="10"/>
  <c r="G34" i="10"/>
  <c r="H46" i="10"/>
  <c r="G4" i="10"/>
  <c r="G12" i="10"/>
  <c r="J16" i="10"/>
  <c r="I18" i="10"/>
  <c r="G20" i="10"/>
  <c r="J24" i="10"/>
  <c r="H24" i="10"/>
  <c r="G24" i="10"/>
  <c r="K24" i="10"/>
  <c r="H28" i="10"/>
  <c r="I30" i="10"/>
  <c r="J32" i="10"/>
  <c r="G32" i="10"/>
  <c r="I34" i="10"/>
  <c r="K36" i="10"/>
  <c r="H40" i="10"/>
  <c r="K40" i="10"/>
  <c r="G52" i="10"/>
  <c r="K52" i="10"/>
  <c r="J55" i="10"/>
  <c r="G55" i="10"/>
  <c r="J67" i="10"/>
  <c r="H67" i="10"/>
  <c r="G67" i="10"/>
  <c r="K67" i="10"/>
  <c r="J71" i="10"/>
  <c r="H71" i="10"/>
  <c r="G71" i="10"/>
  <c r="K71" i="10"/>
  <c r="J75" i="10"/>
  <c r="H75" i="10"/>
  <c r="G75" i="10"/>
  <c r="K75" i="10"/>
  <c r="K79" i="10"/>
  <c r="J83" i="10"/>
  <c r="H83" i="10"/>
  <c r="G83" i="10"/>
  <c r="K83" i="10"/>
  <c r="G5" i="10"/>
  <c r="G11" i="10"/>
  <c r="G17" i="10"/>
  <c r="I17" i="10"/>
  <c r="I19" i="10"/>
  <c r="I25" i="10"/>
  <c r="I29" i="10"/>
  <c r="G33" i="10"/>
  <c r="G37" i="10"/>
  <c r="I43" i="10"/>
  <c r="I45" i="10"/>
  <c r="I49" i="10"/>
  <c r="H50" i="10"/>
  <c r="G51" i="10"/>
  <c r="H52" i="10"/>
  <c r="J53" i="10"/>
  <c r="G53" i="10"/>
  <c r="H65" i="10"/>
  <c r="K65" i="10"/>
  <c r="I67" i="10"/>
  <c r="H69" i="10"/>
  <c r="G69" i="10"/>
  <c r="I71" i="10"/>
  <c r="J73" i="10"/>
  <c r="H73" i="10"/>
  <c r="G73" i="10"/>
  <c r="K73" i="10"/>
  <c r="I75" i="10"/>
  <c r="J77" i="10"/>
  <c r="H77" i="10"/>
  <c r="G77" i="10"/>
  <c r="K77" i="10"/>
  <c r="I79" i="10"/>
  <c r="J81" i="10"/>
  <c r="H81" i="10"/>
  <c r="G81" i="10"/>
  <c r="K81" i="10"/>
  <c r="I83" i="10"/>
  <c r="J85" i="10"/>
  <c r="H85" i="10"/>
  <c r="G85" i="10"/>
  <c r="K85" i="10"/>
  <c r="G54" i="10"/>
  <c r="G60" i="10"/>
  <c r="I60" i="10"/>
  <c r="G64" i="10"/>
  <c r="I64" i="10"/>
  <c r="G66" i="10"/>
  <c r="I66" i="10"/>
  <c r="G70" i="10"/>
  <c r="I70" i="10"/>
  <c r="G72" i="10"/>
  <c r="I72" i="10"/>
  <c r="G74" i="10"/>
  <c r="I74" i="10"/>
  <c r="G76" i="10"/>
  <c r="I76" i="10"/>
  <c r="G80" i="10"/>
  <c r="I80" i="10"/>
  <c r="G82" i="10"/>
  <c r="I82" i="10"/>
  <c r="G84" i="10"/>
  <c r="I84" i="10"/>
  <c r="G86" i="10"/>
  <c r="I86" i="10"/>
  <c r="H39" i="10"/>
  <c r="I37" i="10"/>
  <c r="J37" i="10"/>
  <c r="I22" i="10"/>
  <c r="K22" i="10"/>
  <c r="G14" i="10"/>
  <c r="G9" i="10"/>
  <c r="H5" i="10"/>
  <c r="K60" i="10"/>
  <c r="J51" i="10"/>
  <c r="H51" i="10"/>
  <c r="I46" i="10"/>
  <c r="H45" i="10"/>
  <c r="H36" i="10"/>
  <c r="J36" i="10"/>
  <c r="I33" i="10"/>
  <c r="H33" i="10"/>
  <c r="K28" i="10"/>
  <c r="G62" i="10"/>
  <c r="J62" i="10"/>
  <c r="I62" i="10"/>
  <c r="H62" i="10"/>
  <c r="G59" i="10"/>
  <c r="K59" i="10"/>
  <c r="H54" i="10"/>
  <c r="I51" i="10"/>
  <c r="G47" i="10"/>
  <c r="G39" i="10"/>
  <c r="J39" i="10"/>
  <c r="G36" i="10"/>
  <c r="K34" i="10"/>
  <c r="G28" i="10"/>
  <c r="H27" i="10"/>
  <c r="H25" i="10"/>
  <c r="H23" i="10"/>
  <c r="J21" i="10"/>
  <c r="G10" i="10"/>
  <c r="G6" i="10"/>
  <c r="G3" i="10"/>
  <c r="H3" i="10"/>
  <c r="G65" i="10"/>
  <c r="J65" i="10"/>
  <c r="G57" i="10"/>
  <c r="I52" i="10"/>
  <c r="K50" i="10"/>
  <c r="I48" i="10"/>
  <c r="H48" i="10"/>
  <c r="G48" i="10"/>
  <c r="K48" i="10"/>
  <c r="I47" i="10"/>
  <c r="H47" i="10"/>
  <c r="G43" i="10"/>
  <c r="I41" i="10"/>
  <c r="I21" i="10"/>
  <c r="K20" i="10"/>
  <c r="H20" i="10"/>
  <c r="G16" i="10"/>
  <c r="I15" i="10"/>
  <c r="G15" i="10"/>
  <c r="H15" i="10"/>
  <c r="H9" i="10"/>
  <c r="H63" i="10"/>
  <c r="G63" i="10"/>
  <c r="I59" i="10"/>
  <c r="H59" i="10"/>
  <c r="J57" i="10"/>
  <c r="H57" i="10"/>
  <c r="K57" i="10"/>
  <c r="I55" i="10"/>
  <c r="K55" i="10"/>
  <c r="I54" i="10"/>
  <c r="I50" i="10"/>
  <c r="G50" i="10"/>
  <c r="G46" i="10"/>
  <c r="K46" i="10"/>
  <c r="G44" i="10"/>
  <c r="I42" i="10"/>
  <c r="G40" i="10"/>
  <c r="J40" i="10"/>
  <c r="I38" i="10"/>
  <c r="K26" i="10"/>
  <c r="I23" i="10"/>
  <c r="J23" i="10"/>
  <c r="G21" i="10"/>
  <c r="H21" i="10"/>
  <c r="G19" i="10"/>
  <c r="H19" i="10"/>
  <c r="K16" i="10"/>
  <c r="H16" i="10"/>
  <c r="H14" i="10"/>
  <c r="I14" i="10"/>
  <c r="G8" i="10"/>
  <c r="I8" i="10"/>
  <c r="J56" i="10"/>
  <c r="H56" i="10"/>
  <c r="J54" i="10"/>
  <c r="K53" i="10"/>
  <c r="H53" i="10"/>
  <c r="K45" i="10"/>
  <c r="G45" i="10"/>
  <c r="K44" i="10"/>
  <c r="J44" i="10"/>
  <c r="H44" i="10"/>
  <c r="H42" i="10"/>
  <c r="G42" i="10"/>
  <c r="K42" i="10"/>
  <c r="K38" i="10"/>
  <c r="J38" i="10"/>
  <c r="G29" i="10"/>
  <c r="H29" i="10"/>
  <c r="J28" i="10"/>
  <c r="G25" i="10"/>
  <c r="J25" i="10"/>
  <c r="G23" i="10"/>
  <c r="K18" i="10"/>
  <c r="G13" i="10"/>
  <c r="H13" i="10"/>
  <c r="I6" i="10"/>
  <c r="G58" i="10"/>
  <c r="J58" i="10"/>
  <c r="G56" i="10"/>
  <c r="I56" i="10"/>
  <c r="G49" i="10"/>
  <c r="H49" i="10"/>
  <c r="H43" i="10"/>
  <c r="J43" i="10"/>
  <c r="I39" i="10"/>
  <c r="J35" i="10"/>
  <c r="K32" i="10"/>
  <c r="H32" i="10"/>
  <c r="I26" i="10"/>
  <c r="J26" i="10"/>
  <c r="G68" i="10"/>
  <c r="H68" i="10"/>
  <c r="I68" i="10"/>
  <c r="K68" i="10"/>
  <c r="I68" i="8"/>
  <c r="H68" i="8"/>
  <c r="J17" i="2" l="1"/>
  <c r="I17" i="2"/>
  <c r="K17" i="2"/>
  <c r="H17" i="2"/>
  <c r="I27" i="2"/>
  <c r="K27" i="2"/>
  <c r="J27" i="2"/>
  <c r="I74" i="4"/>
  <c r="K74" i="4"/>
  <c r="H11" i="8"/>
  <c r="G11" i="8"/>
  <c r="H31" i="3"/>
  <c r="I31" i="3"/>
  <c r="K31" i="3"/>
  <c r="G80" i="3"/>
  <c r="K80" i="3"/>
  <c r="I18" i="7"/>
  <c r="G18" i="7"/>
  <c r="J18" i="7"/>
  <c r="K18" i="7"/>
  <c r="H18" i="7"/>
  <c r="H25" i="7"/>
  <c r="J25" i="7"/>
  <c r="I25" i="7"/>
  <c r="J82" i="7"/>
  <c r="I82" i="7"/>
  <c r="H14" i="8"/>
  <c r="J14" i="8"/>
  <c r="H27" i="8"/>
  <c r="J27" i="8"/>
  <c r="I27" i="8"/>
  <c r="I76" i="8"/>
  <c r="J76" i="8"/>
  <c r="H76" i="8"/>
  <c r="I80" i="8"/>
  <c r="K80" i="8"/>
  <c r="H80" i="8"/>
  <c r="J80" i="8"/>
  <c r="H61" i="10"/>
  <c r="H7" i="10"/>
  <c r="K48" i="1"/>
  <c r="J84" i="8"/>
  <c r="J16" i="8"/>
  <c r="K63" i="4"/>
  <c r="G66" i="3"/>
  <c r="K22" i="1"/>
  <c r="G31" i="1"/>
  <c r="H57" i="3"/>
  <c r="J64" i="2"/>
  <c r="K61" i="1"/>
  <c r="I22" i="1"/>
  <c r="J65" i="1"/>
  <c r="G68" i="3"/>
  <c r="K18" i="4"/>
  <c r="I30" i="2"/>
  <c r="J18" i="8"/>
  <c r="H27" i="2"/>
  <c r="J67" i="8"/>
  <c r="J31" i="3"/>
  <c r="I85" i="4"/>
  <c r="G63" i="4"/>
  <c r="H84" i="1"/>
  <c r="I84" i="1"/>
  <c r="J77" i="2"/>
  <c r="G77" i="2"/>
  <c r="H77" i="2"/>
  <c r="H14" i="3"/>
  <c r="J14" i="3"/>
  <c r="G5" i="4"/>
  <c r="H5" i="4"/>
  <c r="I5" i="4"/>
  <c r="H7" i="4"/>
  <c r="G7" i="4"/>
  <c r="I7" i="4"/>
  <c r="K15" i="4"/>
  <c r="I15" i="4"/>
  <c r="H69" i="4"/>
  <c r="K69" i="4"/>
  <c r="K15" i="7"/>
  <c r="G15" i="7"/>
  <c r="K22" i="7"/>
  <c r="J22" i="7"/>
  <c r="I21" i="8"/>
  <c r="J21" i="8"/>
  <c r="I24" i="8"/>
  <c r="K24" i="8"/>
  <c r="K31" i="8"/>
  <c r="I31" i="8"/>
  <c r="G68" i="1"/>
  <c r="I35" i="10"/>
  <c r="G41" i="10"/>
  <c r="K61" i="10"/>
  <c r="J20" i="10"/>
  <c r="I58" i="10"/>
  <c r="G7" i="10"/>
  <c r="I78" i="10"/>
  <c r="J69" i="10"/>
  <c r="G61" i="10"/>
  <c r="I31" i="10"/>
  <c r="H79" i="10"/>
  <c r="K14" i="10"/>
  <c r="J27" i="10"/>
  <c r="H15" i="7"/>
  <c r="H48" i="1"/>
  <c r="J48" i="1"/>
  <c r="H54" i="1"/>
  <c r="G11" i="7"/>
  <c r="I84" i="7"/>
  <c r="J47" i="7"/>
  <c r="I82" i="4"/>
  <c r="J77" i="3"/>
  <c r="G51" i="2"/>
  <c r="J57" i="3"/>
  <c r="K35" i="3"/>
  <c r="K57" i="3"/>
  <c r="I6" i="8"/>
  <c r="G31" i="7"/>
  <c r="G16" i="8"/>
  <c r="I35" i="3"/>
  <c r="K18" i="8"/>
  <c r="H16" i="8"/>
  <c r="J22" i="3"/>
  <c r="G44" i="7"/>
  <c r="K44" i="7"/>
  <c r="J63" i="3"/>
  <c r="H63" i="4"/>
  <c r="H24" i="2"/>
  <c r="K30" i="2"/>
  <c r="H61" i="2"/>
  <c r="I29" i="8"/>
  <c r="J66" i="3"/>
  <c r="G57" i="4"/>
  <c r="H68" i="1"/>
  <c r="J85" i="4"/>
  <c r="J51" i="2"/>
  <c r="G19" i="1"/>
  <c r="G73" i="3"/>
  <c r="I48" i="1"/>
  <c r="G55" i="4"/>
  <c r="H57" i="1"/>
  <c r="G85" i="4"/>
  <c r="J48" i="3"/>
  <c r="I26" i="1"/>
  <c r="I67" i="8"/>
  <c r="H6" i="1"/>
  <c r="K36" i="1"/>
  <c r="G46" i="2"/>
  <c r="H4" i="8"/>
  <c r="K20" i="7"/>
  <c r="K31" i="1"/>
  <c r="G40" i="2"/>
  <c r="J37" i="3"/>
  <c r="H37" i="3"/>
  <c r="H37" i="2"/>
  <c r="J26" i="1"/>
  <c r="H70" i="3"/>
  <c r="I55" i="4"/>
  <c r="G64" i="2"/>
  <c r="K64" i="2"/>
  <c r="I61" i="1"/>
  <c r="I13" i="2"/>
  <c r="K40" i="1"/>
  <c r="I60" i="3"/>
  <c r="J22" i="2"/>
  <c r="K22" i="2"/>
  <c r="H54" i="3"/>
  <c r="I65" i="1"/>
  <c r="J78" i="4"/>
  <c r="K60" i="4"/>
  <c r="I68" i="3"/>
  <c r="K54" i="3"/>
  <c r="I52" i="4"/>
  <c r="H84" i="3"/>
  <c r="K84" i="1"/>
  <c r="K17" i="3"/>
  <c r="G3" i="7"/>
  <c r="H47" i="7"/>
  <c r="J24" i="8"/>
  <c r="J53" i="7"/>
  <c r="G27" i="2"/>
  <c r="H31" i="8"/>
  <c r="G74" i="4"/>
  <c r="H82" i="4"/>
  <c r="H74" i="4"/>
  <c r="I22" i="7"/>
  <c r="G34" i="1"/>
  <c r="H15" i="4"/>
  <c r="G31" i="8"/>
  <c r="G43" i="1"/>
  <c r="K43" i="1"/>
  <c r="J69" i="4"/>
  <c r="G82" i="7"/>
  <c r="G27" i="8"/>
  <c r="G31" i="3"/>
  <c r="J34" i="1"/>
  <c r="H77" i="3"/>
  <c r="H34" i="1"/>
  <c r="G30" i="2"/>
  <c r="I3" i="7"/>
  <c r="K76" i="8"/>
  <c r="I8" i="7"/>
  <c r="G76" i="8"/>
  <c r="G47" i="1"/>
  <c r="H47" i="1"/>
  <c r="H23" i="1"/>
  <c r="G23" i="1"/>
  <c r="K81" i="2"/>
  <c r="H81" i="2"/>
  <c r="J81" i="2"/>
  <c r="I3" i="3"/>
  <c r="H3" i="3"/>
  <c r="J30" i="3"/>
  <c r="H30" i="3"/>
  <c r="G43" i="3"/>
  <c r="H43" i="3"/>
  <c r="J19" i="4"/>
  <c r="H19" i="4"/>
  <c r="I28" i="4"/>
  <c r="J28" i="4"/>
  <c r="H28" i="4"/>
  <c r="J43" i="4"/>
  <c r="I43" i="4"/>
  <c r="G43" i="4"/>
  <c r="I49" i="4"/>
  <c r="J49" i="4"/>
  <c r="H26" i="7"/>
  <c r="J26" i="7"/>
  <c r="K26" i="7"/>
  <c r="K62" i="7"/>
  <c r="H62" i="7"/>
  <c r="I62" i="7"/>
  <c r="K74" i="7"/>
  <c r="H74" i="7"/>
  <c r="K37" i="8"/>
  <c r="I37" i="8"/>
  <c r="G37" i="8"/>
  <c r="I44" i="8"/>
  <c r="G44" i="8"/>
  <c r="I63" i="8"/>
  <c r="K63" i="8"/>
  <c r="J63" i="8"/>
  <c r="H66" i="8"/>
  <c r="I66" i="8"/>
  <c r="H80" i="10"/>
  <c r="K80" i="10"/>
  <c r="J80" i="10"/>
  <c r="J86" i="10"/>
  <c r="K86" i="10"/>
  <c r="H86" i="10"/>
  <c r="H33" i="3"/>
  <c r="K33" i="3"/>
  <c r="I33" i="3"/>
  <c r="I82" i="3"/>
  <c r="K82" i="3"/>
  <c r="K72" i="4"/>
  <c r="I72" i="4"/>
  <c r="J74" i="8"/>
  <c r="I74" i="8"/>
  <c r="H74" i="8"/>
  <c r="J78" i="8"/>
  <c r="G78" i="8"/>
  <c r="J82" i="8"/>
  <c r="G82" i="8"/>
  <c r="G27" i="10"/>
  <c r="I27" i="10"/>
  <c r="G79" i="10"/>
  <c r="G84" i="7"/>
  <c r="J82" i="3"/>
  <c r="H51" i="2"/>
  <c r="K84" i="8"/>
  <c r="H35" i="3"/>
  <c r="K61" i="2"/>
  <c r="H67" i="8"/>
  <c r="H46" i="2"/>
  <c r="G36" i="1"/>
  <c r="I31" i="1"/>
  <c r="I18" i="4"/>
  <c r="G82" i="3"/>
  <c r="I78" i="8"/>
  <c r="H6" i="7"/>
  <c r="J33" i="2"/>
  <c r="I33" i="2"/>
  <c r="G6" i="3"/>
  <c r="I6" i="3"/>
  <c r="K52" i="3"/>
  <c r="G52" i="3"/>
  <c r="J52" i="3"/>
  <c r="I41" i="7"/>
  <c r="H41" i="7"/>
  <c r="K41" i="7"/>
  <c r="J41" i="7"/>
  <c r="J50" i="7"/>
  <c r="K50" i="7"/>
  <c r="G56" i="7"/>
  <c r="H56" i="7"/>
  <c r="K57" i="8"/>
  <c r="J57" i="8"/>
  <c r="I63" i="10"/>
  <c r="K68" i="1"/>
  <c r="G35" i="10"/>
  <c r="I10" i="10"/>
  <c r="H35" i="10"/>
  <c r="K63" i="10"/>
  <c r="H58" i="10"/>
  <c r="G78" i="10"/>
  <c r="K69" i="10"/>
  <c r="J61" i="10"/>
  <c r="G31" i="10"/>
  <c r="G79" i="7"/>
  <c r="G57" i="3"/>
  <c r="K53" i="7"/>
  <c r="H50" i="7"/>
  <c r="K80" i="4"/>
  <c r="K77" i="3"/>
  <c r="J54" i="1"/>
  <c r="I18" i="8"/>
  <c r="J44" i="7"/>
  <c r="I84" i="8"/>
  <c r="G18" i="8"/>
  <c r="H22" i="3"/>
  <c r="H63" i="7"/>
  <c r="I24" i="2"/>
  <c r="I4" i="2"/>
  <c r="I61" i="2"/>
  <c r="I17" i="3"/>
  <c r="H57" i="4"/>
  <c r="J22" i="1"/>
  <c r="G22" i="1"/>
  <c r="K55" i="4"/>
  <c r="I46" i="2"/>
  <c r="J36" i="1"/>
  <c r="J73" i="3"/>
  <c r="K19" i="1"/>
  <c r="H36" i="1"/>
  <c r="K73" i="3"/>
  <c r="K85" i="4"/>
  <c r="I57" i="8"/>
  <c r="J84" i="3"/>
  <c r="G75" i="3"/>
  <c r="K40" i="2"/>
  <c r="K82" i="8"/>
  <c r="I56" i="7"/>
  <c r="J61" i="1"/>
  <c r="H3" i="4"/>
  <c r="H64" i="2"/>
  <c r="I40" i="1"/>
  <c r="J68" i="3"/>
  <c r="K65" i="1"/>
  <c r="K78" i="4"/>
  <c r="J68" i="1"/>
  <c r="H52" i="4"/>
  <c r="G52" i="4"/>
  <c r="I20" i="2"/>
  <c r="H80" i="3"/>
  <c r="G33" i="3"/>
  <c r="J76" i="4"/>
  <c r="G24" i="8"/>
  <c r="G63" i="7"/>
  <c r="I14" i="8"/>
  <c r="K33" i="2"/>
  <c r="J74" i="4"/>
  <c r="K14" i="3"/>
  <c r="H72" i="4"/>
  <c r="H22" i="7"/>
  <c r="I34" i="1"/>
  <c r="H9" i="8"/>
  <c r="G15" i="4"/>
  <c r="G9" i="8"/>
  <c r="J43" i="1"/>
  <c r="K82" i="7"/>
  <c r="K21" i="8"/>
  <c r="I15" i="7"/>
  <c r="H33" i="2"/>
  <c r="K27" i="8"/>
  <c r="H8" i="7"/>
  <c r="K78" i="8"/>
  <c r="G11" i="4"/>
  <c r="J63" i="4"/>
  <c r="G67" i="8"/>
  <c r="I58" i="1"/>
  <c r="J58" i="1"/>
  <c r="K58" i="1"/>
  <c r="H31" i="1"/>
  <c r="I19" i="1"/>
  <c r="K43" i="2"/>
  <c r="I43" i="2"/>
  <c r="H43" i="2"/>
  <c r="J46" i="2"/>
  <c r="J56" i="2"/>
  <c r="I56" i="2"/>
  <c r="J73" i="2"/>
  <c r="G73" i="2"/>
  <c r="H16" i="4"/>
  <c r="J16" i="4"/>
  <c r="J18" i="4"/>
  <c r="I21" i="4"/>
  <c r="G21" i="4"/>
  <c r="J21" i="4"/>
  <c r="J23" i="4"/>
  <c r="I23" i="4"/>
  <c r="G46" i="4"/>
  <c r="H46" i="4"/>
  <c r="G25" i="7"/>
  <c r="K41" i="8"/>
  <c r="G41" i="8"/>
  <c r="J41" i="8"/>
  <c r="G50" i="8"/>
  <c r="I50" i="8"/>
  <c r="J50" i="8"/>
  <c r="H70" i="8"/>
  <c r="I70" i="8"/>
  <c r="J70" i="10"/>
  <c r="K70" i="10"/>
  <c r="H70" i="10"/>
  <c r="J78" i="10"/>
  <c r="J84" i="10"/>
  <c r="K84" i="10"/>
</calcChain>
</file>

<file path=xl/sharedStrings.xml><?xml version="1.0" encoding="utf-8"?>
<sst xmlns="http://schemas.openxmlformats.org/spreadsheetml/2006/main" count="100" uniqueCount="15">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</sst>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17" fontId="0" fillId="2" borderId="0" xfId="0" applyNumberFormat="1" applyFill="1"/>
    <xf numFmtId="0" fontId="0" fillId="2" borderId="0" xfId="0" applyFill="1"/>
    <xf numFmtId="3" fontId="3" fillId="2" borderId="0" xfId="0" applyNumberFormat="1" applyFont="1" applyFill="1"/>
    <xf numFmtId="164" fontId="5" fillId="2" borderId="0" xfId="1" applyNumberFormat="1" applyFont="1" applyFill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37" workbookViewId="0">
      <selection activeCell="N68" sqref="N6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149</v>
      </c>
      <c r="C3">
        <v>7</v>
      </c>
      <c r="D3">
        <v>4</v>
      </c>
      <c r="E3">
        <f t="shared" ref="E3:E66" si="0">B3+C3-D3</f>
        <v>152</v>
      </c>
      <c r="F3" s="5">
        <f t="shared" ref="F3:F66" si="1">C3-D3</f>
        <v>3</v>
      </c>
      <c r="G3" s="3">
        <f t="shared" ref="G3:G66" si="2">D3/((B3+E3)/2)</f>
        <v>2.6578073089700997E-2</v>
      </c>
      <c r="H3" s="3">
        <f>D3/(($B$3+E3)/2)</f>
        <v>2.6578073089700997E-2</v>
      </c>
      <c r="I3" s="3">
        <f>D3/(($B$3+E3)/2)</f>
        <v>2.6578073089700997E-2</v>
      </c>
      <c r="J3" s="3"/>
      <c r="K3" s="3"/>
    </row>
    <row r="4" spans="1:16" x14ac:dyDescent="0.2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3.2573289902280131E-2</v>
      </c>
      <c r="H4" s="3">
        <f>(D3+D4)/(($B$3+E4)/2)</f>
        <v>5.921052631578947E-2</v>
      </c>
      <c r="I4" s="3">
        <f>(D3+D4)/(($B$3+E4)/2)</f>
        <v>5.921052631578947E-2</v>
      </c>
      <c r="J4" s="3"/>
      <c r="K4" s="3"/>
    </row>
    <row r="5" spans="1:16" x14ac:dyDescent="0.2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3.2414910858995137E-2</v>
      </c>
      <c r="H5" s="3">
        <f>(D3+D4+D5)/(($B$3+E5)/2)</f>
        <v>9.2561983471074374E-2</v>
      </c>
      <c r="I5" s="3">
        <f>(D3+D4+D5)/(($B$3+E5)/2)</f>
        <v>9.2561983471074374E-2</v>
      </c>
      <c r="J5" s="3"/>
      <c r="K5" s="3"/>
      <c r="P5" s="6"/>
    </row>
    <row r="6" spans="1:16" x14ac:dyDescent="0.2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5.2631578947368418E-2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6" x14ac:dyDescent="0.2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4.6979865771812082E-2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6" x14ac:dyDescent="0.2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3.4013605442176874E-2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6" x14ac:dyDescent="0.2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4.7138047138047139E-2</v>
      </c>
      <c r="H9" s="3">
        <f>D9/(($B$9+E9)/2)</f>
        <v>4.7138047138047139E-2</v>
      </c>
      <c r="I9" s="3">
        <f>(D3+D4+D5+D6+D7+D8+D9)/(($B$3+E9)/2)</f>
        <v>0.27378964941569284</v>
      </c>
      <c r="J9" s="3"/>
      <c r="K9" s="3"/>
    </row>
    <row r="10" spans="1:16" x14ac:dyDescent="0.2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2.6402640264026403E-2</v>
      </c>
      <c r="H10" s="3">
        <f>(D9+D10)/(($B$9+E10)/2)</f>
        <v>7.3578595317725759E-2</v>
      </c>
      <c r="I10" s="3">
        <f>(D3+D4+D5+D6+D7+D8+D9+D10)/(($B$3+E10)/2)</f>
        <v>0.29850746268656714</v>
      </c>
      <c r="J10" s="3"/>
      <c r="K10" s="3"/>
    </row>
    <row r="11" spans="1:16" x14ac:dyDescent="0.2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4.6204620462046202E-2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6" x14ac:dyDescent="0.2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6.6889632107023408E-2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6" x14ac:dyDescent="0.2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6.1433447098976107E-2</v>
      </c>
      <c r="H13" s="3">
        <f>(D9+D10+D11+D12+D13)/(($B$9+E13)/2)</f>
        <v>0.25429553264604809</v>
      </c>
      <c r="I13" s="3">
        <f>(D3+D4+D5+D6+D7+D8+D9+D10+D11+D12+D13)/(($B$3+E13)/2)</f>
        <v>0.48381601362862009</v>
      </c>
      <c r="J13" s="3"/>
      <c r="K13" s="3"/>
    </row>
    <row r="14" spans="1:16" x14ac:dyDescent="0.2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2.768166089965398E-2</v>
      </c>
      <c r="H14" s="3">
        <f>(D9+D10+D11+D12+D13+D14)/(($B$9+E14)/2)</f>
        <v>0.28178694158075601</v>
      </c>
      <c r="I14" s="3">
        <f>(D3+D4+D5+D6+D7+D8+D9+D10+D11+D12+D13+D14)/(($B$3+E14)/2)</f>
        <v>0.51107325383304936</v>
      </c>
      <c r="J14" s="3">
        <f t="shared" ref="J14:J35" si="3">(D3+D4+D5+D6+D7+D8+D9+D10+D11+D12+D13+D14)/((B3+E14)/2)</f>
        <v>0.51107325383304936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2.6315789473684209E-2</v>
      </c>
      <c r="H15" s="3">
        <f>(D9+D10+D11+D12+D13+D14+D15)/(($B$9+E15)/2)</f>
        <v>0.29900332225913623</v>
      </c>
      <c r="I15" s="3">
        <f>D15/(($B$15+E15)/2)</f>
        <v>2.6315789473684209E-2</v>
      </c>
      <c r="J15" s="3">
        <f t="shared" si="3"/>
        <v>0.48939641109298532</v>
      </c>
      <c r="K15" s="3">
        <f t="shared" si="4"/>
        <v>2.6101141924959218E-2</v>
      </c>
      <c r="L15">
        <v>4</v>
      </c>
      <c r="M15" s="6"/>
      <c r="P15" s="6"/>
    </row>
    <row r="16" spans="1:16" x14ac:dyDescent="0.2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7.1428571428571425E-2</v>
      </c>
      <c r="H16" s="3">
        <f>(D9+D10+D11+D12+D13+D14+D15+D16)/(($B$9+E16)/2)</f>
        <v>0.37333333333333335</v>
      </c>
      <c r="I16" s="3">
        <f>(D15+D16)/(($B$15+E16)/2)</f>
        <v>9.9009900990099015E-2</v>
      </c>
      <c r="J16" s="3">
        <f t="shared" si="3"/>
        <v>0.52512155591572118</v>
      </c>
      <c r="K16" s="3">
        <f t="shared" si="4"/>
        <v>7.7795786061588337E-2</v>
      </c>
      <c r="L16">
        <v>8</v>
      </c>
      <c r="M16" s="6">
        <v>3</v>
      </c>
      <c r="P16" s="6"/>
    </row>
    <row r="17" spans="1:16" x14ac:dyDescent="0.2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5.844155844155844E-2</v>
      </c>
      <c r="H17" s="3">
        <f>(D9+D10+D11+D12+D13+D14+D15+D16+D17)/(($B$9+E17)/2)</f>
        <v>0.43189368770764119</v>
      </c>
      <c r="I17" s="3">
        <f>(D15+D16+D17)/(($B$15+E17)/2)</f>
        <v>0.15789473684210525</v>
      </c>
      <c r="J17" s="3">
        <f t="shared" si="3"/>
        <v>0.55194805194805197</v>
      </c>
      <c r="K17" s="3">
        <f t="shared" si="4"/>
        <v>0.13636363636363635</v>
      </c>
      <c r="L17">
        <v>9</v>
      </c>
      <c r="M17" s="6"/>
      <c r="P17" s="6"/>
    </row>
    <row r="18" spans="1:16" x14ac:dyDescent="0.2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4.4871794871794872E-2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0.54545454545454541</v>
      </c>
      <c r="K18" s="3">
        <f t="shared" si="4"/>
        <v>0.16883116883116883</v>
      </c>
      <c r="L18">
        <v>5</v>
      </c>
      <c r="M18" s="6">
        <v>2</v>
      </c>
      <c r="P18" s="6"/>
    </row>
    <row r="19" spans="1:16" x14ac:dyDescent="0.2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5.1612903225806452E-2</v>
      </c>
      <c r="H19" s="3">
        <f>(D9+D10+D11+D12+D13+D14+D15+D16+D17+D18+D19)/(($B$9+E19)/2)</f>
        <v>0.53511705685618727</v>
      </c>
      <c r="I19" s="3">
        <f>(D15+D16+D17+D18+D19)/(($B$15+E19)/2)</f>
        <v>0.25827814569536423</v>
      </c>
      <c r="J19" s="3">
        <f t="shared" si="3"/>
        <v>0.56666666666666665</v>
      </c>
      <c r="K19" s="3">
        <f t="shared" si="4"/>
        <v>0.22</v>
      </c>
      <c r="L19">
        <v>7</v>
      </c>
      <c r="M19" s="6">
        <v>1</v>
      </c>
    </row>
    <row r="20" spans="1:16" x14ac:dyDescent="0.2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5.9405940594059403E-2</v>
      </c>
      <c r="H20" s="3">
        <f>(D9+D10+D11+D12+D13+D14+D15+D16+D17+D18+D19+D20)/(($B$9+E20)/2)</f>
        <v>0.59932659932659937</v>
      </c>
      <c r="I20" s="3">
        <f>(D15+D16+D17+D18+D19+D20)/(($B$15+E20)/2)</f>
        <v>0.32</v>
      </c>
      <c r="J20" s="3">
        <f t="shared" si="3"/>
        <v>0.59932659932659937</v>
      </c>
      <c r="K20" s="3">
        <f t="shared" si="4"/>
        <v>0.28282828282828282</v>
      </c>
      <c r="L20">
        <v>9</v>
      </c>
      <c r="M20" s="6"/>
    </row>
    <row r="21" spans="1:16" x14ac:dyDescent="0.2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5.2718286655683691E-2</v>
      </c>
      <c r="H21" s="3">
        <f>D21/(($B$21+E21)/2)</f>
        <v>5.2718286655683691E-2</v>
      </c>
      <c r="I21" s="3">
        <f>(D15+D16+D17+D18+D19+D20+D21)/(($B$15+E21)/2)</f>
        <v>0.3702479338842975</v>
      </c>
      <c r="J21" s="3">
        <f t="shared" si="3"/>
        <v>0.59308072487644148</v>
      </c>
      <c r="K21" s="3">
        <f t="shared" si="4"/>
        <v>0.32289950576606258</v>
      </c>
      <c r="L21">
        <v>7</v>
      </c>
      <c r="M21" s="6">
        <v>1</v>
      </c>
    </row>
    <row r="22" spans="1:16" x14ac:dyDescent="0.2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5.2287581699346407E-2</v>
      </c>
      <c r="H22" s="3">
        <f>(D21+D22)/(($B$21+E22)/2)</f>
        <v>0.10543657331136738</v>
      </c>
      <c r="I22" s="3">
        <f>(D15+D16+D17+D18+D19+D20+D21+D22)/(($B$15+E22)/2)</f>
        <v>0.42314049586776858</v>
      </c>
      <c r="J22" s="3">
        <f t="shared" si="3"/>
        <v>0.61538461538461542</v>
      </c>
      <c r="K22" s="3">
        <f t="shared" si="4"/>
        <v>0.37315875613747956</v>
      </c>
      <c r="L22">
        <v>8</v>
      </c>
      <c r="M22" s="6"/>
      <c r="P22" s="6"/>
    </row>
    <row r="23" spans="1:16" x14ac:dyDescent="0.2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4.5161290322580643E-2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0.61138211382113816</v>
      </c>
      <c r="K23" s="3">
        <f t="shared" si="4"/>
        <v>0.40975609756097559</v>
      </c>
      <c r="L23">
        <v>6</v>
      </c>
      <c r="M23" s="6">
        <v>1</v>
      </c>
      <c r="P23" s="6"/>
    </row>
    <row r="24" spans="1:16" x14ac:dyDescent="0.2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2.5236593059936908E-2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0.57050243111831445</v>
      </c>
      <c r="K24" s="3">
        <f t="shared" si="4"/>
        <v>0.43435980551053482</v>
      </c>
      <c r="L24">
        <v>4</v>
      </c>
      <c r="M24" s="6"/>
      <c r="P24" s="6"/>
    </row>
    <row r="25" spans="1:16" x14ac:dyDescent="0.2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4.3613707165109032E-2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0.56301145662847796</v>
      </c>
      <c r="K25" s="3">
        <f t="shared" si="4"/>
        <v>0.48445171849427171</v>
      </c>
      <c r="L25">
        <v>7</v>
      </c>
      <c r="M25" s="6"/>
      <c r="P25" s="6"/>
    </row>
    <row r="26" spans="1:16" x14ac:dyDescent="0.2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4.9844236760124609E-2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0.52342487883683364</v>
      </c>
      <c r="L26">
        <v>7</v>
      </c>
      <c r="M26" s="6">
        <v>1</v>
      </c>
    </row>
    <row r="27" spans="1:16" x14ac:dyDescent="0.2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5.0473186119873815E-2</v>
      </c>
      <c r="H27" s="3">
        <f>(D21+D22+D23+D24+D25+D26+D27)/(($B$21+E27)/2)</f>
        <v>0.32414910858995138</v>
      </c>
      <c r="I27" s="3">
        <f>D27/(($B$27+E27)/2)</f>
        <v>5.0473186119873815E-2</v>
      </c>
      <c r="J27" s="3">
        <f t="shared" si="3"/>
        <v>0.60160000000000002</v>
      </c>
      <c r="K27" s="3">
        <f t="shared" si="4"/>
        <v>0.53759999999999997</v>
      </c>
      <c r="L27">
        <v>7</v>
      </c>
      <c r="M27" s="6">
        <v>1</v>
      </c>
      <c r="P27" s="6"/>
    </row>
    <row r="28" spans="1:16" x14ac:dyDescent="0.2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8.3067092651757185E-2</v>
      </c>
      <c r="H28" s="3">
        <f>(D21+D22+D23+D24+D25+D26+D27+D28)/(($B$21+E28)/2)</f>
        <v>0.41243862520458263</v>
      </c>
      <c r="I28" s="3">
        <f>(D27+D28)/(($B$27+E28)/2)</f>
        <v>0.13375796178343949</v>
      </c>
      <c r="J28" s="3">
        <f t="shared" si="3"/>
        <v>0.6223662884927067</v>
      </c>
      <c r="K28" s="3">
        <f t="shared" si="4"/>
        <v>0.57050243111831445</v>
      </c>
      <c r="L28">
        <v>12</v>
      </c>
      <c r="M28" s="6">
        <v>1</v>
      </c>
    </row>
    <row r="29" spans="1:16" x14ac:dyDescent="0.2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4.472843450479233E-2</v>
      </c>
      <c r="H29" s="3">
        <f>(D21+D22+D23+D24+D25+D26+D27+D28+D29)/(($B$21+E29)/2)</f>
        <v>0.45380875202593191</v>
      </c>
      <c r="I29" s="3">
        <f>(D27+D28+D29)/(($B$27+E29)/2)</f>
        <v>0.17665615141955837</v>
      </c>
      <c r="J29" s="3">
        <f t="shared" si="3"/>
        <v>0.60160000000000002</v>
      </c>
      <c r="K29" s="3">
        <f t="shared" si="4"/>
        <v>0.54400000000000004</v>
      </c>
      <c r="L29">
        <v>6</v>
      </c>
      <c r="M29" s="6">
        <v>1</v>
      </c>
      <c r="P29" s="6"/>
    </row>
    <row r="30" spans="1:16" x14ac:dyDescent="0.2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7.1428571428571425E-2</v>
      </c>
      <c r="H30" s="3">
        <f>(D21+D22+D23+D24+D25+D26+D27+D28+D29+D30)/(($B$21+E30)/2)</f>
        <v>0.5391014975041597</v>
      </c>
      <c r="I30" s="3">
        <f>(D27+D28+D29+D30)/(($B$27+E30)/2)</f>
        <v>0.25242718446601942</v>
      </c>
      <c r="J30" s="3">
        <f t="shared" si="3"/>
        <v>0.63739837398373989</v>
      </c>
      <c r="K30" s="3">
        <f t="shared" si="4"/>
        <v>0.58536585365853655</v>
      </c>
      <c r="L30">
        <v>10</v>
      </c>
      <c r="M30" s="6">
        <v>1</v>
      </c>
      <c r="P30" s="6"/>
    </row>
    <row r="31" spans="1:16" x14ac:dyDescent="0.2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3.3333333333333333E-2</v>
      </c>
      <c r="H31" s="3">
        <f>(D21+D22+D23+D24+D25+D26+D27+D28+D29+D30+D31)/(($B$21+E31)/2)</f>
        <v>0.57237936772046594</v>
      </c>
      <c r="I31" s="3">
        <f>(D27+D28+D29+D30+D31)/(($B$27+E31)/2)</f>
        <v>0.28478964401294499</v>
      </c>
      <c r="J31" s="3">
        <f t="shared" si="3"/>
        <v>0.62809917355371903</v>
      </c>
      <c r="K31" s="3">
        <f t="shared" si="4"/>
        <v>0.58181818181818179</v>
      </c>
      <c r="L31">
        <v>5</v>
      </c>
      <c r="M31" s="6"/>
      <c r="P31" s="6"/>
    </row>
    <row r="32" spans="1:16" x14ac:dyDescent="0.2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4.7138047138047139E-2</v>
      </c>
      <c r="H32" s="3">
        <f>(D21+D22+D23+D24+D25+D26+D27+D28+D29+D30+D31+D32)/(($B$21+E32)/2)</f>
        <v>0.62521008403361344</v>
      </c>
      <c r="I32" s="3">
        <f>(D27+D28+D29+D30+D31+D32)/(($B$27+E32)/2)</f>
        <v>0.33333333333333331</v>
      </c>
      <c r="J32" s="3">
        <f t="shared" si="3"/>
        <v>0.62521008403361344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x14ac:dyDescent="0.2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4.1095890410958902E-2</v>
      </c>
      <c r="H33" s="3">
        <f>(D33)/(($B$33+E33)/2)</f>
        <v>4.1095890410958902E-2</v>
      </c>
      <c r="I33" s="3">
        <f>(D27+D28+D29+D30+D31+D32+D33)/(($B$27+E33)/2)</f>
        <v>0.375</v>
      </c>
      <c r="J33" s="3">
        <f t="shared" si="3"/>
        <v>0.61073825503355705</v>
      </c>
      <c r="K33" s="3">
        <f t="shared" si="4"/>
        <v>0.56375838926174493</v>
      </c>
      <c r="L33">
        <v>6</v>
      </c>
      <c r="M33" s="6"/>
      <c r="P33" s="6"/>
    </row>
    <row r="34" spans="1:16" x14ac:dyDescent="0.2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6.1224489795918366E-2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0.60927152317880795</v>
      </c>
      <c r="K34" s="3">
        <f t="shared" si="4"/>
        <v>0.55629139072847678</v>
      </c>
      <c r="L34">
        <v>8</v>
      </c>
      <c r="M34" s="6">
        <v>1</v>
      </c>
      <c r="P34" s="6"/>
    </row>
    <row r="35" spans="1:16" x14ac:dyDescent="0.2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8.6956521739130432E-2</v>
      </c>
      <c r="H35" s="3">
        <f>(D33+D34+D35)/(($B$33+E35)/2)</f>
        <v>0.18855218855218855</v>
      </c>
      <c r="I35" s="3">
        <f>(D27+D28+D29+D30+D31+D32+D33+D34+D35)/(($B$27+E35)/2)</f>
        <v>0.51132686084142398</v>
      </c>
      <c r="J35" s="3">
        <f t="shared" si="3"/>
        <v>0.6384364820846905</v>
      </c>
      <c r="K35" s="3">
        <f t="shared" si="4"/>
        <v>0.59283387622149841</v>
      </c>
      <c r="L35">
        <v>13</v>
      </c>
      <c r="M35" s="6"/>
      <c r="P35" s="6"/>
    </row>
    <row r="36" spans="1:16" x14ac:dyDescent="0.2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7.3825503355704702E-2</v>
      </c>
      <c r="H36" s="3">
        <f>(D33+D34+D35+D36)/(($B$33+E36)/2)</f>
        <v>0.26440677966101694</v>
      </c>
      <c r="I36" s="3">
        <f>(D27+D28+D29+D30+D31+D32+D33+D34+D35+D36)/(($B$27+E36)/2)</f>
        <v>0.58631921824104238</v>
      </c>
      <c r="J36" s="3">
        <f>(D25+D26+D27+D28+D29+D30+D31+D32+D33+D34+D35+D36)/((B25+E36)/2)</f>
        <v>0.68181818181818177</v>
      </c>
      <c r="K36" s="3">
        <f t="shared" si="4"/>
        <v>0.63636363636363635</v>
      </c>
      <c r="L36">
        <v>11</v>
      </c>
      <c r="P36" s="6"/>
    </row>
    <row r="37" spans="1:16" x14ac:dyDescent="0.2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5.9602649006622516E-2</v>
      </c>
      <c r="H37" s="3">
        <f>(D33+D34+D35+D36+D37)/(($B$33+E37)/2)</f>
        <v>0.31893687707641194</v>
      </c>
      <c r="I37" s="3">
        <f>(D27+D28+D29+D30+D31+D32+D33+D34+D35+D36+D37)/(($B$27+E37)/2)</f>
        <v>0.63258785942492013</v>
      </c>
      <c r="J37" s="3">
        <f>(D26+D27+D28+D29+D30+D31+D32+D33+D34+D35+D36+D37)/((B26+E37)/2)</f>
        <v>0.67936507936507939</v>
      </c>
      <c r="K37" s="3">
        <f t="shared" si="4"/>
        <v>0.62222222222222223</v>
      </c>
      <c r="L37">
        <v>7</v>
      </c>
      <c r="M37">
        <v>2</v>
      </c>
      <c r="P37" s="6"/>
    </row>
    <row r="38" spans="1:16" x14ac:dyDescent="0.2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5.128205128205128E-2</v>
      </c>
      <c r="H38" s="3">
        <f>(D33+D34+D35+D36+D37+D38)/(($B$33+E38)/2)</f>
        <v>0.36721311475409835</v>
      </c>
      <c r="I38" s="3">
        <f>(D27+D28+D29+D30+D31+D32+D33+D34+D35+D36+D37+D38)/(($B$27+E38)/2)</f>
        <v>0.67507886435331232</v>
      </c>
      <c r="J38" s="3">
        <f>(D27+D28+D29+D30+D31+D32+D33+D34+D35+D36+D37+D38)/((B27+E38)/2)</f>
        <v>0.67507886435331232</v>
      </c>
      <c r="K38" s="3">
        <f t="shared" si="4"/>
        <v>0.6182965299684543</v>
      </c>
      <c r="L38">
        <v>7</v>
      </c>
      <c r="M38">
        <v>1</v>
      </c>
      <c r="P38" s="6"/>
    </row>
    <row r="39" spans="1:16" x14ac:dyDescent="0.2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8.3067092651757185E-2</v>
      </c>
      <c r="H39" s="3">
        <f>(D33+D34+D35+D36+D37+D38+D39)/(($B$33+E39)/2)</f>
        <v>0.45695364238410596</v>
      </c>
      <c r="I39" s="3">
        <f>D39/(($B$39+E39)/2)</f>
        <v>8.3067092651757185E-2</v>
      </c>
      <c r="J39" s="3">
        <f t="shared" ref="J39:J86" si="5">(D28+D29+D30+D31+D32+D33+D34+D35+D36+D37+D38+D39)/((B28+E39)/2)</f>
        <v>0.71565495207667729</v>
      </c>
      <c r="K39" s="3">
        <f t="shared" si="4"/>
        <v>0.65175718849840258</v>
      </c>
      <c r="L39">
        <v>11</v>
      </c>
      <c r="M39">
        <v>2</v>
      </c>
      <c r="P39" s="6"/>
    </row>
    <row r="40" spans="1:16" x14ac:dyDescent="0.2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3.2051282051282048E-2</v>
      </c>
      <c r="H40" s="3">
        <f>(D33+D34+D35+D36+D37+D38+D39+D40)/(($B$33+E40)/2)</f>
        <v>0.48684210526315791</v>
      </c>
      <c r="I40" s="3">
        <f>(D39+D40)/(($B$39+E40)/2)</f>
        <v>0.11428571428571428</v>
      </c>
      <c r="J40" s="3">
        <f t="shared" si="5"/>
        <v>0.66666666666666663</v>
      </c>
      <c r="K40" s="3">
        <f t="shared" si="4"/>
        <v>0.60897435897435892</v>
      </c>
      <c r="L40">
        <v>5</v>
      </c>
      <c r="P40" s="6"/>
    </row>
    <row r="41" spans="1:16" x14ac:dyDescent="0.2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4.472843450479233E-2</v>
      </c>
      <c r="H41" s="3">
        <f>(D33+D34+D35+D36+D37+D38+D39+D40+D41)/(($B$33+E41)/2)</f>
        <v>0.53465346534653468</v>
      </c>
      <c r="I41" s="3">
        <f>(D39+D40+D41)/(($B$39+E41)/2)</f>
        <v>0.15923566878980891</v>
      </c>
      <c r="J41" s="3">
        <f t="shared" si="5"/>
        <v>0.66242038216560506</v>
      </c>
      <c r="K41" s="3">
        <f t="shared" si="4"/>
        <v>0.61146496815286622</v>
      </c>
      <c r="L41">
        <v>7</v>
      </c>
      <c r="P41" s="6"/>
    </row>
    <row r="42" spans="1:16" x14ac:dyDescent="0.2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4.4585987261146494E-2</v>
      </c>
      <c r="H42" s="3">
        <f>(D33+D34+D35+D36+D37+D38+D39+D40+D41+D42)/(($B$33+E42)/2)</f>
        <v>0.57704918032786889</v>
      </c>
      <c r="I42" s="3">
        <f>(D39+D40+D41+D42)/(($B$39+E42)/2)</f>
        <v>0.20253164556962025</v>
      </c>
      <c r="J42" s="3">
        <f t="shared" si="5"/>
        <v>0.64935064935064934</v>
      </c>
      <c r="K42" s="3">
        <f t="shared" si="4"/>
        <v>0.60389610389610393</v>
      </c>
      <c r="L42">
        <v>7</v>
      </c>
      <c r="P42" s="6"/>
    </row>
    <row r="43" spans="1:16" x14ac:dyDescent="0.2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5.1118210862619806E-2</v>
      </c>
      <c r="H43" s="3">
        <f>(D33+D34+D35+D36+D37+D38+D39+D40+D41+D42+D43)/(($B$33+E43)/2)</f>
        <v>0.63576158940397354</v>
      </c>
      <c r="I43" s="3">
        <f>(D39+D40+D41+D42+D43)/(($B$39+E43)/2)</f>
        <v>0.25559105431309903</v>
      </c>
      <c r="J43" s="3">
        <f t="shared" si="5"/>
        <v>0.67540983606557381</v>
      </c>
      <c r="K43" s="3">
        <f t="shared" si="4"/>
        <v>0.61639344262295082</v>
      </c>
      <c r="L43">
        <v>6</v>
      </c>
      <c r="M43">
        <v>2</v>
      </c>
      <c r="P43" s="6"/>
    </row>
    <row r="44" spans="1:16" x14ac:dyDescent="0.2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5.1948051948051951E-2</v>
      </c>
      <c r="H44" s="3">
        <f>(D33+D34+D35+D36+D37+D38+D39+D40+D41+D42+D43+D44)/(($B$33+E44)/2)</f>
        <v>0.69333333333333336</v>
      </c>
      <c r="I44" s="3">
        <f>(D39+D40+D41+D42+D43+D44)/(($B$39+E44)/2)</f>
        <v>0.3086816720257235</v>
      </c>
      <c r="J44" s="3">
        <f t="shared" si="5"/>
        <v>0.69333333333333336</v>
      </c>
      <c r="K44" s="3">
        <f t="shared" si="4"/>
        <v>0.64</v>
      </c>
      <c r="L44">
        <v>8</v>
      </c>
      <c r="P44" s="6"/>
    </row>
    <row r="45" spans="1:16" x14ac:dyDescent="0.2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1.9417475728155338E-2</v>
      </c>
      <c r="H45" s="3">
        <f>(D45)/(($B$45+E45)/2)</f>
        <v>1.9417475728155338E-2</v>
      </c>
      <c r="I45" s="3">
        <f>(D39+D40+D41+D42+D43+D44+D45)/(($B$39+E45)/2)</f>
        <v>0.32484076433121017</v>
      </c>
      <c r="J45" s="3">
        <f t="shared" si="5"/>
        <v>0.67109634551495012</v>
      </c>
      <c r="K45" s="3">
        <f t="shared" si="4"/>
        <v>0.61129568106312293</v>
      </c>
      <c r="L45">
        <v>2</v>
      </c>
      <c r="M45">
        <v>1</v>
      </c>
    </row>
    <row r="46" spans="1:16" x14ac:dyDescent="0.2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3.215434083601286E-2</v>
      </c>
      <c r="H46" s="3">
        <f>(D45+D46)/(($B$45+E46)/2)</f>
        <v>5.1948051948051951E-2</v>
      </c>
      <c r="I46" s="3">
        <f>(D39+D40+D41+D42+D43+D44+D45+D46)/(($B$39+E46)/2)</f>
        <v>0.35782747603833864</v>
      </c>
      <c r="J46" s="3">
        <f t="shared" si="5"/>
        <v>0.63815789473684215</v>
      </c>
      <c r="K46" s="3">
        <f t="shared" si="4"/>
        <v>0.58552631578947367</v>
      </c>
      <c r="L46">
        <v>5</v>
      </c>
      <c r="P46" s="6"/>
    </row>
    <row r="47" spans="1:16" x14ac:dyDescent="0.2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7.0287539936102233E-2</v>
      </c>
      <c r="H47" s="3">
        <f>(D45+D46+D47)/(($B$45+E47)/2)</f>
        <v>0.12218649517684887</v>
      </c>
      <c r="I47" s="3">
        <f>(D39+D40+D41+D42+D43+D44+D45+D46+D47)/(($B$39+E47)/2)</f>
        <v>0.42405063291139239</v>
      </c>
      <c r="J47" s="3">
        <f t="shared" si="5"/>
        <v>0.61688311688311692</v>
      </c>
      <c r="K47" s="3">
        <f t="shared" si="4"/>
        <v>0.56493506493506496</v>
      </c>
      <c r="L47">
        <v>11</v>
      </c>
      <c r="P47" s="6"/>
    </row>
    <row r="48" spans="1:16" x14ac:dyDescent="0.2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7.0287539936102233E-2</v>
      </c>
      <c r="H48" s="3">
        <f>(D45+D46+D47+D48)/(($B$45+E48)/2)</f>
        <v>0.19480519480519481</v>
      </c>
      <c r="I48" s="3">
        <f>(D39+D40+D41+D42+D43+D44+D45+D46+D47+D48)/(($B$39+E48)/2)</f>
        <v>0.49840255591054311</v>
      </c>
      <c r="J48" s="3">
        <f t="shared" si="5"/>
        <v>0.6270627062706271</v>
      </c>
      <c r="K48" s="3">
        <f t="shared" si="4"/>
        <v>0.57425742574257421</v>
      </c>
      <c r="L48">
        <v>11</v>
      </c>
      <c r="P48" s="6"/>
    </row>
    <row r="49" spans="1:16" x14ac:dyDescent="0.2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3.1645569620253167E-2</v>
      </c>
      <c r="H49" s="3">
        <f>(D45+D46+D47+D48+D49)/(($B$45+E49)/2)</f>
        <v>0.22292993630573249</v>
      </c>
      <c r="I49" s="3">
        <f>(D39+D40+D41+D42+D43+D44+D45+D46+D47+D48+D49)/(($B$39+E49)/2)</f>
        <v>0.52037617554858939</v>
      </c>
      <c r="J49" s="3">
        <f t="shared" si="5"/>
        <v>0.57777777777777772</v>
      </c>
      <c r="K49" s="3">
        <f t="shared" si="4"/>
        <v>0.53968253968253965</v>
      </c>
      <c r="L49">
        <v>5</v>
      </c>
      <c r="P49" s="6"/>
    </row>
    <row r="50" spans="1:16" x14ac:dyDescent="0.2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3.7854889589905363E-2</v>
      </c>
      <c r="H50" s="3">
        <f>(D45+D46+D47+D48+D49+D50)/(($B$45+E50)/2)</f>
        <v>0.26537216828478966</v>
      </c>
      <c r="I50" s="3">
        <f>(D39+D40+D41+D42+D43+D44+D45+D46+D47+D48+D49+D50)/(($B$39+E50)/2)</f>
        <v>0.56687898089171973</v>
      </c>
      <c r="J50" s="3">
        <f t="shared" si="5"/>
        <v>0.56687898089171973</v>
      </c>
      <c r="K50" s="3">
        <f t="shared" si="4"/>
        <v>0.53503184713375795</v>
      </c>
      <c r="L50">
        <v>6</v>
      </c>
      <c r="P50" s="6"/>
    </row>
    <row r="51" spans="1:16" x14ac:dyDescent="0.2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2.5236593059936908E-2</v>
      </c>
      <c r="H51" s="3">
        <f>(D45+D46+D47+D48+D49+D50+D51)/(($B$45+E51)/2)</f>
        <v>0.2857142857142857</v>
      </c>
      <c r="I51" s="3">
        <f>D51/(($B$51+E51)/2)</f>
        <v>2.5236593059936908E-2</v>
      </c>
      <c r="J51" s="3">
        <f t="shared" si="5"/>
        <v>0.50473186119873814</v>
      </c>
      <c r="K51" s="3">
        <f t="shared" si="4"/>
        <v>0.48580441640378547</v>
      </c>
      <c r="L51">
        <v>4</v>
      </c>
      <c r="P51" s="6"/>
    </row>
    <row r="52" spans="1:16" x14ac:dyDescent="0.2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3.7383177570093455E-2</v>
      </c>
      <c r="H52" s="3">
        <f>(D45+D46+D47+D48+D49+D50+D51+D52)/(($B$45+E52)/2)</f>
        <v>0.3274478330658106</v>
      </c>
      <c r="I52" s="3">
        <f>(D51+D52)/(($B$51+E52)/2)</f>
        <v>6.3795853269537475E-2</v>
      </c>
      <c r="J52" s="3">
        <f t="shared" si="5"/>
        <v>0.51347068145800312</v>
      </c>
      <c r="K52" s="3">
        <f t="shared" si="4"/>
        <v>0.48811410459587956</v>
      </c>
      <c r="L52">
        <v>5</v>
      </c>
      <c r="M52">
        <v>1</v>
      </c>
      <c r="P52" s="6"/>
    </row>
    <row r="53" spans="1:16" x14ac:dyDescent="0.2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3.486529318541997E-2</v>
      </c>
      <c r="H53" s="3">
        <f>(D45+D46+D47+D48+D49+D50+D51+D52+D53)/(($B$45+E53)/2)</f>
        <v>0.36451612903225805</v>
      </c>
      <c r="I53" s="3">
        <f>(D51+D52+D53)/(($B$51+E53)/2)</f>
        <v>9.9358974358974353E-2</v>
      </c>
      <c r="J53" s="3">
        <f t="shared" si="5"/>
        <v>0.50798722044728439</v>
      </c>
      <c r="K53" s="3">
        <f t="shared" si="4"/>
        <v>0.48242811501597443</v>
      </c>
      <c r="L53">
        <v>5.5</v>
      </c>
      <c r="P53" s="6"/>
    </row>
    <row r="54" spans="1:16" x14ac:dyDescent="0.2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5.5284552845528454E-2</v>
      </c>
      <c r="H54" s="3">
        <f>(D45+D46+D47+D48+D49+D50+D51+D52+D53+D54)/(($B$45+E54)/2)</f>
        <v>0.42833607907742999</v>
      </c>
      <c r="I54" s="3">
        <f>(D51+D52+D53+D54)/(($B$51+E54)/2)</f>
        <v>0.15711947626841244</v>
      </c>
      <c r="J54" s="3">
        <f t="shared" si="5"/>
        <v>0.52512155591572118</v>
      </c>
      <c r="K54" s="3">
        <f t="shared" si="4"/>
        <v>0.49270664505672607</v>
      </c>
      <c r="L54">
        <v>7.5</v>
      </c>
      <c r="M54">
        <v>1</v>
      </c>
      <c r="P54" s="6"/>
    </row>
    <row r="55" spans="1:16" x14ac:dyDescent="0.2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4.6822742474916385E-2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0.52718286655683688</v>
      </c>
      <c r="K55" s="3">
        <f t="shared" si="4"/>
        <v>0.5074135090609555</v>
      </c>
      <c r="L55">
        <v>7</v>
      </c>
      <c r="P55" s="6"/>
    </row>
    <row r="56" spans="1:16" x14ac:dyDescent="0.2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7.4829931972789115E-2</v>
      </c>
      <c r="H56" s="3">
        <f>(D45+D46+D47+D48+D49+D50+D51+D52+D53+D54+D55+D56)/(($B$45+E56)/2)</f>
        <v>0.55611390284757123</v>
      </c>
      <c r="I56" s="3">
        <f>(D51+D52+D53+D54+D55+D56)/(($B$51+E56)/2)</f>
        <v>0.27953410981697169</v>
      </c>
      <c r="J56" s="3">
        <f t="shared" si="5"/>
        <v>0.55611390284757123</v>
      </c>
      <c r="K56" s="3">
        <f t="shared" si="4"/>
        <v>0.53601340033500833</v>
      </c>
      <c r="L56">
        <v>11</v>
      </c>
      <c r="P56" s="6"/>
    </row>
    <row r="57" spans="1:16" x14ac:dyDescent="0.2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5.8219178082191778E-2</v>
      </c>
      <c r="H57" s="3">
        <f>(D57)/(($B$57+E57)/2)</f>
        <v>5.8219178082191778E-2</v>
      </c>
      <c r="I57" s="3">
        <f>(D51+D52+D53+D54+D55+D56+D57)/(($B$51+E57)/2)</f>
        <v>0.33499170812603646</v>
      </c>
      <c r="J57" s="3">
        <f t="shared" si="5"/>
        <v>0.58512396694214874</v>
      </c>
      <c r="K57" s="3">
        <f t="shared" si="4"/>
        <v>0.57190082644628104</v>
      </c>
      <c r="L57">
        <v>8.5</v>
      </c>
      <c r="P57" s="6"/>
    </row>
    <row r="58" spans="1:16" x14ac:dyDescent="0.2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0.13425129087779691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0.68896321070234112</v>
      </c>
      <c r="K58" s="12">
        <f t="shared" si="4"/>
        <v>0.67558528428093645</v>
      </c>
      <c r="L58" s="10">
        <v>19.5</v>
      </c>
      <c r="M58" s="10"/>
      <c r="O58" s="6"/>
      <c r="P58" s="6" t="s">
        <v>14</v>
      </c>
    </row>
    <row r="59" spans="1:16" x14ac:dyDescent="0.2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0.65116279069767447</v>
      </c>
      <c r="J59" s="12">
        <f t="shared" si="5"/>
        <v>0.78947368421052633</v>
      </c>
      <c r="K59" s="12">
        <f t="shared" si="4"/>
        <v>0.77631578947368418</v>
      </c>
      <c r="L59" s="10">
        <v>28</v>
      </c>
      <c r="M59" s="10"/>
      <c r="O59" s="6"/>
      <c r="P59" s="6" t="s">
        <v>14</v>
      </c>
    </row>
    <row r="60" spans="1:16" x14ac:dyDescent="0.2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2.6229508196721311E-2</v>
      </c>
      <c r="H60" s="3">
        <f>(D57+D58+D59+D60)/(($B$57+E60)/2)</f>
        <v>0.39408866995073893</v>
      </c>
      <c r="I60" s="3">
        <f>(D51+D52+D53+D54+D55+D56+D57+D58+D59+D60)/(($B$51+E60)/2)</f>
        <v>0.64968152866242035</v>
      </c>
      <c r="J60" s="3">
        <f t="shared" si="5"/>
        <v>0.71974522292993626</v>
      </c>
      <c r="K60" s="3">
        <f t="shared" si="4"/>
        <v>0.70700636942675155</v>
      </c>
      <c r="L60">
        <v>4</v>
      </c>
      <c r="P60" s="6"/>
    </row>
    <row r="61" spans="1:16" x14ac:dyDescent="0.2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5.8064516129032261E-2</v>
      </c>
      <c r="H61" s="3">
        <f>(D57+D58+D59+D60+D61)/(($B$57+E61)/2)</f>
        <v>0.4654300168634064</v>
      </c>
      <c r="I61" s="3">
        <f>(D51+D52+D53+D54+D55+D56+D57+D58+D59+D60+D61)/(($B$51+E61)/2)</f>
        <v>0.72549019607843135</v>
      </c>
      <c r="J61" s="3">
        <f t="shared" si="5"/>
        <v>0.75</v>
      </c>
      <c r="K61" s="3">
        <f t="shared" si="4"/>
        <v>0.73076923076923073</v>
      </c>
      <c r="L61">
        <v>8</v>
      </c>
      <c r="M61">
        <v>1</v>
      </c>
      <c r="P61" s="6"/>
    </row>
    <row r="62" spans="1:16" x14ac:dyDescent="0.2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4.6204620462046202E-2</v>
      </c>
      <c r="H62" s="3">
        <f>(D57+D58+D59+D60+D61+D62)/(($B$57+E62)/2)</f>
        <v>0.51092436974789912</v>
      </c>
      <c r="I62" s="3">
        <f>(D51+D52+D53+D54+D55+D56+D57+D58+D59+D60+D61+D62)/(($B$51+E62)/2)</f>
        <v>0.76872964169381108</v>
      </c>
      <c r="J62" s="3">
        <f t="shared" si="5"/>
        <v>0.76872964169381108</v>
      </c>
      <c r="K62" s="3">
        <f t="shared" si="4"/>
        <v>0.72312703583061888</v>
      </c>
      <c r="L62">
        <v>3</v>
      </c>
      <c r="M62">
        <v>4</v>
      </c>
      <c r="P62" s="6"/>
    </row>
    <row r="63" spans="1:16" x14ac:dyDescent="0.2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5.8536585365853662E-2</v>
      </c>
      <c r="H63" s="3">
        <f>(D57+D58+D59+D60+D61+D62+D63)/(($B$57+E63)/2)</f>
        <v>0.56478405315614622</v>
      </c>
      <c r="I63" s="3">
        <f>(D63)/(($B$63+E63)/2)</f>
        <v>5.8536585365853662E-2</v>
      </c>
      <c r="J63" s="3">
        <f t="shared" si="5"/>
        <v>0.77358490566037741</v>
      </c>
      <c r="K63" s="3">
        <f t="shared" si="4"/>
        <v>0.72955974842767291</v>
      </c>
      <c r="L63">
        <v>9</v>
      </c>
      <c r="P63" s="6"/>
    </row>
    <row r="64" spans="1:16" x14ac:dyDescent="0.2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4.8465266558966075E-2</v>
      </c>
      <c r="H64" s="3">
        <f>(D57+D58+D59+D60+D61+D62+D63+D64)/(($B$57+E64)/2)</f>
        <v>0.61769616026711183</v>
      </c>
      <c r="I64" s="3">
        <f>(D63+D64)/(($B$63+E64)/2)</f>
        <v>0.10784313725490197</v>
      </c>
      <c r="J64" s="3">
        <f t="shared" si="5"/>
        <v>0.79679999999999995</v>
      </c>
      <c r="K64" s="3">
        <f t="shared" si="4"/>
        <v>0.752</v>
      </c>
      <c r="L64">
        <v>6.5</v>
      </c>
      <c r="M64">
        <v>1</v>
      </c>
      <c r="P64" s="6"/>
    </row>
    <row r="65" spans="1:16" x14ac:dyDescent="0.2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7.2131147540983612E-2</v>
      </c>
      <c r="H65" s="3">
        <f>(D57+D58+D59+D60+D61+D62+D63+D64+D65)/(($B$57+E65)/2)</f>
        <v>0.69814502529510958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0.79220779220779225</v>
      </c>
      <c r="L65">
        <v>10</v>
      </c>
      <c r="M65">
        <v>1</v>
      </c>
      <c r="P65" s="6"/>
    </row>
    <row r="66" spans="1:16" x14ac:dyDescent="0.2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3.9473684210526314E-2</v>
      </c>
      <c r="H66" s="3">
        <f>(D57+D58+D59+D60+D61+D62+D63+D64+D65+D66)/(($B$57+E66)/2)</f>
        <v>0.73366834170854267</v>
      </c>
      <c r="I66" s="3">
        <f>(D63+D64+D65+D66)/(($B$63+E66)/2)</f>
        <v>0.21967213114754097</v>
      </c>
      <c r="J66" s="3">
        <f t="shared" si="5"/>
        <v>0.84019769357495877</v>
      </c>
      <c r="K66" s="3">
        <f t="shared" si="4"/>
        <v>0.78088962108731463</v>
      </c>
      <c r="L66">
        <v>4</v>
      </c>
      <c r="M66">
        <v>2</v>
      </c>
      <c r="P66" s="6"/>
    </row>
    <row r="67" spans="1:16" x14ac:dyDescent="0.2">
      <c r="A67" s="2">
        <v>43405</v>
      </c>
      <c r="B67">
        <v>153</v>
      </c>
      <c r="C67">
        <v>3</v>
      </c>
      <c r="D67">
        <v>6</v>
      </c>
      <c r="E67">
        <f t="shared" ref="E67:E86" si="6">B67+C67-D67</f>
        <v>150</v>
      </c>
      <c r="F67" s="5">
        <f t="shared" ref="F67:F86" si="7">C67-D67</f>
        <v>-3</v>
      </c>
      <c r="G67" s="3">
        <f t="shared" ref="G67:G86" si="8">D67/((B67+E67)/2)</f>
        <v>3.9603960396039604E-2</v>
      </c>
      <c r="H67" s="3">
        <f>(D57+D58+D59+D60+D61+D62+D63+D64+D65+D66+D67)/(($B$57+E67)/2)</f>
        <v>0.78172588832487311</v>
      </c>
      <c r="I67" s="3">
        <f>(D63+D64+D65+D66+D67)/(($B$63+E67)/2)</f>
        <v>0.26158940397350994</v>
      </c>
      <c r="J67" s="3">
        <f t="shared" si="5"/>
        <v>0.84757118927973196</v>
      </c>
      <c r="K67" s="3">
        <f t="shared" si="4"/>
        <v>0.78726968174204359</v>
      </c>
      <c r="L67">
        <v>6</v>
      </c>
      <c r="P67" s="6"/>
    </row>
    <row r="68" spans="1:16" x14ac:dyDescent="0.2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5.378151260504202E-2</v>
      </c>
      <c r="H68" s="3">
        <f>(D57+D58+D59+D60+D61+D62+D63+D64+D65+D66+D67+D68)/(($B$57+E68)/2)</f>
        <v>0.84300341296928327</v>
      </c>
      <c r="I68" s="3">
        <f>(D63+D64+D65+D66+D67+D68)/(($B$63+E68)/2)</f>
        <v>0.31719532554257096</v>
      </c>
      <c r="J68" s="3">
        <f t="shared" si="5"/>
        <v>0.84300341296928327</v>
      </c>
      <c r="K68" s="3">
        <f t="shared" si="4"/>
        <v>0.78156996587030714</v>
      </c>
      <c r="L68">
        <v>8</v>
      </c>
    </row>
    <row r="69" spans="1:16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0.625</v>
      </c>
      <c r="J69" s="3">
        <f t="shared" si="5"/>
        <v>1.5699658703071673</v>
      </c>
      <c r="K69" s="3">
        <f t="shared" si="4"/>
        <v>1.447098976109215</v>
      </c>
    </row>
    <row r="70" spans="1:16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0.625</v>
      </c>
      <c r="J70" s="3">
        <f t="shared" si="5"/>
        <v>1.3263888888888888</v>
      </c>
      <c r="K70" s="3">
        <f t="shared" si="4"/>
        <v>1.2013888888888888</v>
      </c>
    </row>
    <row r="71" spans="1:16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0.625</v>
      </c>
      <c r="J71" s="3">
        <f t="shared" si="5"/>
        <v>0.92465753424657537</v>
      </c>
      <c r="K71" s="3">
        <f t="shared" si="4"/>
        <v>0.80136986301369861</v>
      </c>
    </row>
    <row r="72" spans="1:16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0.625</v>
      </c>
      <c r="J72" s="3">
        <f t="shared" si="5"/>
        <v>0.79874213836477992</v>
      </c>
      <c r="K72" s="3">
        <f t="shared" si="4"/>
        <v>0.68553459119496851</v>
      </c>
    </row>
    <row r="73" spans="1:16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0.625</v>
      </c>
      <c r="J73" s="3">
        <f t="shared" si="5"/>
        <v>0.72185430463576161</v>
      </c>
      <c r="K73" s="3">
        <f t="shared" si="4"/>
        <v>0.61589403973509937</v>
      </c>
    </row>
    <row r="74" spans="1:16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0.625</v>
      </c>
      <c r="J74" s="3">
        <f t="shared" si="5"/>
        <v>0.625</v>
      </c>
      <c r="K74" s="3">
        <f t="shared" si="4"/>
        <v>0.57236842105263153</v>
      </c>
    </row>
    <row r="75" spans="1:16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0.49517684887459806</v>
      </c>
      <c r="K75" s="3">
        <f t="shared" si="4"/>
        <v>0.4437299035369775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0.40259740259740262</v>
      </c>
      <c r="K76" s="3">
        <f t="shared" si="4"/>
        <v>0.36363636363636365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>
        <f t="shared" si="5"/>
        <v>0.26490066225165565</v>
      </c>
      <c r="K77" s="3">
        <f t="shared" si="4"/>
        <v>0.23841059602649006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>
        <f t="shared" si="5"/>
        <v>0.18300653594771241</v>
      </c>
      <c r="K78" s="3">
        <f t="shared" ref="K78:K86" si="9">((L67-O67)+(L68-O68)+(L69-O69)+(L70-O70)+(L71-O71)+(L72-O72)+(L73-O73)+(L74-O74)+(L75-O75)+(L76-O76)+(L77-O77)+(L78-O78))/((B67+E78)/2)</f>
        <v>0.18300653594771241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>
        <f t="shared" si="5"/>
        <v>0.10666666666666667</v>
      </c>
      <c r="K79" s="3">
        <f t="shared" si="9"/>
        <v>0.10666666666666667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37" zoomScaleNormal="100" zoomScaleSheetLayoutView="85" workbookViewId="0">
      <selection activeCell="O76" sqref="O7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0</v>
      </c>
      <c r="D3">
        <v>0</v>
      </c>
      <c r="E3">
        <f t="shared" ref="E3:E35" si="0">B3+C3-D3</f>
        <v>30</v>
      </c>
      <c r="F3" s="5">
        <f t="shared" ref="F3:F35" si="1">C3-D3</f>
        <v>0</v>
      </c>
      <c r="G3" s="3">
        <f t="shared" ref="G3:G35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6.2015503875968991E-2</v>
      </c>
      <c r="H5" s="3">
        <f>(D3+D4+D5)/(($B$3+E5)/2)</f>
        <v>6.5040650406504072E-2</v>
      </c>
      <c r="I5" s="3">
        <f>(D3+D4+D5)/(($B$3+E5)/2)</f>
        <v>6.5040650406504072E-2</v>
      </c>
      <c r="J5" s="3"/>
      <c r="K5" s="3"/>
      <c r="P5" s="6"/>
    </row>
    <row r="6" spans="1:16" x14ac:dyDescent="0.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6.4000000000000001E-2</v>
      </c>
      <c r="I6" s="3">
        <f>(D3+D4+D5+D6)/(($B$3+E6)/2)</f>
        <v>6.4000000000000001E-2</v>
      </c>
      <c r="J6" s="3"/>
      <c r="K6" s="3"/>
    </row>
    <row r="7" spans="1:16" x14ac:dyDescent="0.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3.0769230769230771E-2</v>
      </c>
      <c r="H7" s="3">
        <f>(D3+D4+D5+D6+D7)/(($B$3+E7)/2)</f>
        <v>9.6000000000000002E-2</v>
      </c>
      <c r="I7" s="3">
        <f>(D3+D4+D5+D6+D7)/(($B$3+E7)/2)</f>
        <v>9.6000000000000002E-2</v>
      </c>
      <c r="J7" s="3"/>
      <c r="K7" s="3"/>
    </row>
    <row r="8" spans="1:16" x14ac:dyDescent="0.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9.4488188976377951E-2</v>
      </c>
      <c r="I8" s="3">
        <f>(D3+D4+D5+D6+D7+D8)/(($B$3+E8)/2)</f>
        <v>9.4488188976377951E-2</v>
      </c>
      <c r="J8" s="3"/>
      <c r="K8" s="3"/>
    </row>
    <row r="9" spans="1:16" x14ac:dyDescent="0.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6.0606060606060608E-2</v>
      </c>
      <c r="H9" s="3">
        <f>D9/(($B$9+E9)/2)</f>
        <v>6.0606060606060608E-2</v>
      </c>
      <c r="I9" s="3">
        <f>(D3+D4+D5+D6+D7+D8+D9)/(($B$3+E9)/2)</f>
        <v>0.16</v>
      </c>
      <c r="J9" s="3"/>
      <c r="K9" s="3"/>
    </row>
    <row r="10" spans="1:16" x14ac:dyDescent="0.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3.0769230769230771E-2</v>
      </c>
      <c r="H10" s="3">
        <f>(D9+D10)/(($B$9+E10)/2)</f>
        <v>9.0909090909090912E-2</v>
      </c>
      <c r="I10" s="3">
        <f>(D3+D4+D5+D6+D7+D8+D9+D10)/(($B$3+E10)/2)</f>
        <v>0.192</v>
      </c>
      <c r="J10" s="3"/>
      <c r="K10" s="3"/>
    </row>
    <row r="11" spans="1:16" x14ac:dyDescent="0.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8.9552238805970144E-2</v>
      </c>
      <c r="I11" s="3">
        <f>(D3+D4+D5+D6+D7+D8+D9+D10+D11)/(($B$3+E11)/2)</f>
        <v>0.1889763779527559</v>
      </c>
      <c r="J11" s="3"/>
      <c r="K11" s="3"/>
    </row>
    <row r="12" spans="1:16" x14ac:dyDescent="0.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0.22222222222222221</v>
      </c>
      <c r="I12" s="3">
        <f>(D3+D4+D5+D6+D7+D8+D9+D10+D11+D12)/(($B$3+E12)/2)</f>
        <v>0.33613445378151263</v>
      </c>
      <c r="J12" s="3"/>
      <c r="K12" s="3"/>
    </row>
    <row r="13" spans="1:16" x14ac:dyDescent="0.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3.3333333333333333E-2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6" x14ac:dyDescent="0.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t="shared" ref="J14:J35" si="3">(D3+D4+D5+D6+D7+D8+D9+D10+D11+D12+D13+D14)/((B3+E14)/2)</f>
        <v>0.35772357723577236</v>
      </c>
      <c r="K14" s="3">
        <f t="shared" ref="K14:K20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3.0769230769230771E-2</v>
      </c>
      <c r="H15" s="3">
        <f>(D9+D10+D11+D12+D13+D14+D15)/(($B$9+E15)/2)</f>
        <v>0.26865671641791045</v>
      </c>
      <c r="I15" s="3">
        <f>D15/(($B$15+E15)/2)</f>
        <v>3.0769230769230771E-2</v>
      </c>
      <c r="J15" s="3">
        <f t="shared" si="3"/>
        <v>0.37795275590551181</v>
      </c>
      <c r="K15" s="3">
        <f t="shared" si="4"/>
        <v>3.1496062992125984E-2</v>
      </c>
      <c r="L15">
        <v>1</v>
      </c>
      <c r="M15" s="6"/>
      <c r="P15" s="6"/>
    </row>
    <row r="16" spans="1:16" x14ac:dyDescent="0.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2.9850746268656716E-2</v>
      </c>
      <c r="H16" s="3">
        <f>(D9+D10+D11+D12+D13+D14+D15+D16)/(($B$9+E16)/2)</f>
        <v>0.29850746268656714</v>
      </c>
      <c r="I16" s="3">
        <f>(D15+D16)/(($B$15+E16)/2)</f>
        <v>6.1538461538461542E-2</v>
      </c>
      <c r="J16" s="3">
        <f t="shared" si="3"/>
        <v>0.39097744360902253</v>
      </c>
      <c r="K16" s="3">
        <f t="shared" si="4"/>
        <v>6.0150375939849621E-2</v>
      </c>
      <c r="L16">
        <v>1</v>
      </c>
      <c r="M16" s="6"/>
      <c r="P16" s="6"/>
    </row>
    <row r="17" spans="1:16" x14ac:dyDescent="0.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2.9850746268656716E-2</v>
      </c>
      <c r="H17" s="3">
        <f>(D9+D10+D11+D12+D13+D14+D15+D16+D17)/(($B$9+E17)/2)</f>
        <v>0.32835820895522388</v>
      </c>
      <c r="I17" s="3">
        <f>(D15+D16+D17)/(($B$15+E17)/2)</f>
        <v>9.2307692307692313E-2</v>
      </c>
      <c r="J17" s="3">
        <f t="shared" si="3"/>
        <v>0.36923076923076925</v>
      </c>
      <c r="K17" s="3">
        <f t="shared" si="4"/>
        <v>9.2307692307692313E-2</v>
      </c>
      <c r="L17">
        <v>1</v>
      </c>
      <c r="M17" s="6"/>
      <c r="P17" s="6"/>
    </row>
    <row r="18" spans="1:16" x14ac:dyDescent="0.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6.0606060606060608E-2</v>
      </c>
      <c r="H18" s="3">
        <f>(D9+D10+D11+D12+D13+D14+D15+D16+D17+D18)/(($B$9+E18)/2)</f>
        <v>0.39393939393939392</v>
      </c>
      <c r="I18" s="3">
        <f>(D15+D16+D17+D18)/(($B$15+E18)/2)</f>
        <v>0.15625</v>
      </c>
      <c r="J18" s="3">
        <f t="shared" si="3"/>
        <v>0.43076923076923079</v>
      </c>
      <c r="K18" s="3">
        <f t="shared" si="4"/>
        <v>0.15384615384615385</v>
      </c>
      <c r="L18">
        <v>2</v>
      </c>
      <c r="M18" s="6"/>
      <c r="P18" s="6"/>
    </row>
    <row r="19" spans="1:16" x14ac:dyDescent="0.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0.38805970149253732</v>
      </c>
      <c r="I19" s="3">
        <f>(D15+D16+D17+D18+D19)/(($B$15+E19)/2)</f>
        <v>0.15384615384615385</v>
      </c>
      <c r="J19" s="3">
        <f t="shared" si="3"/>
        <v>0.39393939393939392</v>
      </c>
      <c r="K19" s="3">
        <f t="shared" si="4"/>
        <v>0.15151515151515152</v>
      </c>
      <c r="L19">
        <v>0</v>
      </c>
      <c r="M19" s="6"/>
    </row>
    <row r="20" spans="1:16" x14ac:dyDescent="0.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0.58064516129032262</v>
      </c>
      <c r="I20" s="3">
        <f>(D15+D16+D17+D18+D19+D20)/(($B$15+E20)/2)</f>
        <v>0.33333333333333331</v>
      </c>
      <c r="J20" s="3">
        <f t="shared" si="3"/>
        <v>0.58064516129032262</v>
      </c>
      <c r="K20" s="3">
        <f t="shared" si="4"/>
        <v>0.32258064516129031</v>
      </c>
      <c r="L20">
        <v>5</v>
      </c>
      <c r="M20" s="6"/>
    </row>
    <row r="21" spans="1:16" x14ac:dyDescent="0.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t="shared" ref="K21:K50" si="5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x14ac:dyDescent="0.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3.0769230769230771E-2</v>
      </c>
      <c r="H22" s="3">
        <f>(D21+D22)/(($B$21+E22)/2)</f>
        <v>3.2520325203252036E-2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x14ac:dyDescent="0.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6.1538461538461542E-2</v>
      </c>
      <c r="H23" s="3">
        <f>(D21+D22+D23)/(($B$21+E23)/2)</f>
        <v>9.9173553719008267E-2</v>
      </c>
      <c r="I23" s="3">
        <f>(D15+D16+D17+D18+D19+D20+D21+D22+D23)/(($B$15+E23)/2)</f>
        <v>0.40944881889763779</v>
      </c>
      <c r="J23" s="3">
        <f t="shared" si="3"/>
        <v>0.54961832061068705</v>
      </c>
      <c r="K23" s="3">
        <f t="shared" si="5"/>
        <v>0.39694656488549618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6.25E-2</v>
      </c>
      <c r="H24" s="3">
        <f>(D21+D22+D23+D24)/(($B$21+E24)/2)</f>
        <v>0.16528925619834711</v>
      </c>
      <c r="I24" s="3">
        <f>(D15+D16+D17+D18+D19+D20+D21+D22+D23+D24)/(($B$15+E24)/2)</f>
        <v>0.47244094488188976</v>
      </c>
      <c r="J24" s="3">
        <f t="shared" si="3"/>
        <v>0.52032520325203258</v>
      </c>
      <c r="K24" s="3">
        <f t="shared" si="5"/>
        <v>0.48780487804878048</v>
      </c>
      <c r="L24">
        <v>2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6.25E-2</v>
      </c>
      <c r="H25" s="3">
        <f>(D21+D22+D23+D24+D25)/(($B$21+E25)/2)</f>
        <v>0.23140495867768596</v>
      </c>
      <c r="I25" s="3">
        <f>(D15+D16+D17+D18+D19+D20+D21+D22+D23+D24+D25)/(($B$15+E25)/2)</f>
        <v>0.53543307086614178</v>
      </c>
      <c r="J25" s="3">
        <f t="shared" si="3"/>
        <v>0.54400000000000004</v>
      </c>
      <c r="K25" s="3">
        <f t="shared" si="5"/>
        <v>0.54400000000000004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0.52713178294573648</v>
      </c>
      <c r="J26" s="3">
        <f t="shared" si="3"/>
        <v>0.52713178294573648</v>
      </c>
      <c r="K26" s="3">
        <f t="shared" si="5"/>
        <v>0.52713178294573648</v>
      </c>
      <c r="L26">
        <v>0</v>
      </c>
      <c r="M26" s="6"/>
    </row>
    <row r="27" spans="1:16" x14ac:dyDescent="0.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9.2307692307692313E-2</v>
      </c>
      <c r="H27" s="3">
        <f>(D21+D22+D23+D24+D25+D26+D27)/(($B$21+E27)/2)</f>
        <v>0.32520325203252032</v>
      </c>
      <c r="I27" s="3">
        <f>D27/(($B$27+E27)/2)</f>
        <v>9.2307692307692313E-2</v>
      </c>
      <c r="J27" s="3">
        <f t="shared" si="3"/>
        <v>0.5714285714285714</v>
      </c>
      <c r="K27" s="3">
        <f t="shared" si="5"/>
        <v>0.54135338345864659</v>
      </c>
      <c r="L27">
        <v>2</v>
      </c>
      <c r="M27" s="6">
        <v>1</v>
      </c>
      <c r="P27" s="6"/>
    </row>
    <row r="28" spans="1:16" x14ac:dyDescent="0.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8.8235294117647065E-2</v>
      </c>
      <c r="J28" s="3">
        <f t="shared" si="3"/>
        <v>0.51798561151079137</v>
      </c>
      <c r="K28" s="3">
        <f t="shared" si="5"/>
        <v>0.48920863309352519</v>
      </c>
      <c r="L28">
        <v>0</v>
      </c>
      <c r="M28" s="6"/>
    </row>
    <row r="29" spans="1:16" x14ac:dyDescent="0.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5.6338028169014086E-2</v>
      </c>
      <c r="H29" s="3">
        <f>(D21+D22+D23+D24+D25+D26+D27+D28+D29)/(($B$21+E29)/2)</f>
        <v>0.37795275590551181</v>
      </c>
      <c r="I29" s="3">
        <f>(D27+D28+D29)/(($B$27+E29)/2)</f>
        <v>0.14925373134328357</v>
      </c>
      <c r="J29" s="3">
        <f t="shared" si="3"/>
        <v>0.55474452554744524</v>
      </c>
      <c r="K29" s="3">
        <f t="shared" si="5"/>
        <v>0.52554744525547448</v>
      </c>
      <c r="L29">
        <v>2</v>
      </c>
      <c r="M29" s="6"/>
      <c r="P29" s="6"/>
    </row>
    <row r="30" spans="1:16" x14ac:dyDescent="0.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0.62608695652173918</v>
      </c>
      <c r="I30" s="3">
        <f>(D27+D28+D29+D30)/(($B$27+E30)/2)</f>
        <v>0.36065573770491804</v>
      </c>
      <c r="J30" s="3">
        <f t="shared" si="3"/>
        <v>0.74796747967479671</v>
      </c>
      <c r="K30" s="3">
        <f t="shared" si="5"/>
        <v>0.68292682926829273</v>
      </c>
      <c r="L30">
        <v>5</v>
      </c>
      <c r="M30" s="6">
        <v>1</v>
      </c>
      <c r="P30" s="6"/>
    </row>
    <row r="31" spans="1:16" x14ac:dyDescent="0.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3.3898305084745763E-2</v>
      </c>
      <c r="H31" s="3">
        <f>(D21+D22+D23+D24+D25+D26+D27+D28+D29+D30+D31)/(($B$21+E31)/2)</f>
        <v>0.6495726495726496</v>
      </c>
      <c r="I31" s="3">
        <f>(D27+D28+D29+D30+D31)/(($B$27+E31)/2)</f>
        <v>0.38709677419354838</v>
      </c>
      <c r="J31" s="3">
        <f t="shared" si="3"/>
        <v>0.75590551181102361</v>
      </c>
      <c r="K31" s="3">
        <f t="shared" si="5"/>
        <v>0.69291338582677164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6.8965517241379309E-2</v>
      </c>
      <c r="H32" s="3">
        <f>(D21+D22+D23+D24+D25+D26+D27+D28+D29+D30+D31+D32)/(($B$21+E32)/2)</f>
        <v>0.74336283185840712</v>
      </c>
      <c r="I32" s="3">
        <f>(D27+D28+D29+D30+D31+D32)/(($B$27+E32)/2)</f>
        <v>0.46666666666666667</v>
      </c>
      <c r="J32" s="3">
        <f t="shared" si="3"/>
        <v>0.74336283185840712</v>
      </c>
      <c r="K32" s="3">
        <f t="shared" si="5"/>
        <v>0.67256637168141598</v>
      </c>
      <c r="L32">
        <v>2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3.5714285714285712E-2</v>
      </c>
      <c r="H33" s="3">
        <f>(D33)/(($B$33+E33)/2)</f>
        <v>3.5714285714285712E-2</v>
      </c>
      <c r="I33" s="3">
        <f>(D27+D28+D29+D30+D31+D32+D33)/(($B$27+E33)/2)</f>
        <v>0.5</v>
      </c>
      <c r="J33" s="3">
        <f t="shared" si="3"/>
        <v>0.73333333333333328</v>
      </c>
      <c r="K33" s="3">
        <f t="shared" si="5"/>
        <v>0.66666666666666663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6.7796610169491525E-2</v>
      </c>
      <c r="H34" s="3">
        <f>(D33+D34)/(($B$33+E34)/2)</f>
        <v>0.10169491525423729</v>
      </c>
      <c r="I34" s="3">
        <f>(D27+D28+D29+D30+D31+D32+D33+D34)/(($B$27+E34)/2)</f>
        <v>0.53968253968253965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x14ac:dyDescent="0.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0.65573770491803274</v>
      </c>
      <c r="J35" s="3">
        <f t="shared" si="3"/>
        <v>0.78688524590163933</v>
      </c>
      <c r="K35" s="3">
        <f t="shared" si="5"/>
        <v>0.72131147540983609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2</v>
      </c>
      <c r="D36">
        <v>1</v>
      </c>
      <c r="E36">
        <f t="shared" ref="E36:E86" si="6">B36+C36-D36</f>
        <v>30</v>
      </c>
      <c r="F36" s="5">
        <f t="shared" ref="F36:F86" si="7">C36-D36</f>
        <v>1</v>
      </c>
      <c r="G36" s="3">
        <f t="shared" ref="G36:G86" si="8">D36/((B36+E36)/2)</f>
        <v>3.3898305084745763E-2</v>
      </c>
      <c r="H36" s="3">
        <f>(D33+D34+D35+D36)/(($B$33+E36)/2)</f>
        <v>0.2413793103448276</v>
      </c>
      <c r="I36" s="3">
        <f>(D27+D28+D29+D30+D31+D32+D33+D34+D35+D36)/(($B$27+E36)/2)</f>
        <v>0.67741935483870963</v>
      </c>
      <c r="J36" s="3">
        <f>(D25+D26+D27+D28+D29+D30+D31+D32+D33+D34+D35+D36)/((B25+E36)/2)</f>
        <v>0.74193548387096775</v>
      </c>
      <c r="K36" s="3">
        <f t="shared" si="5"/>
        <v>0.67741935483870963</v>
      </c>
      <c r="L36">
        <v>1</v>
      </c>
      <c r="P36" s="6"/>
    </row>
    <row r="37" spans="1:16" x14ac:dyDescent="0.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6.3492063492063489E-2</v>
      </c>
      <c r="H37" s="3">
        <f>(D33+D34+D35+D36+D37)/(($B$33+E37)/2)</f>
        <v>0.29508196721311475</v>
      </c>
      <c r="I37" s="3">
        <f>(D27+D28+D29+D30+D31+D32+D33+D34+D35+D36+D37)/(($B$27+E37)/2)</f>
        <v>0.70769230769230773</v>
      </c>
      <c r="J37" s="3">
        <f>(D26+D27+D28+D29+D30+D31+D32+D33+D34+D35+D36+D37)/((B26+E37)/2)</f>
        <v>0.70769230769230773</v>
      </c>
      <c r="K37" s="3">
        <f t="shared" si="5"/>
        <v>0.61538461538461542</v>
      </c>
      <c r="L37">
        <v>1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0.84848484848484851</v>
      </c>
      <c r="J38" s="3">
        <f>(D27+D28+D29+D30+D31+D32+D33+D34+D35+D36+D37+D38)/((B27+E38)/2)</f>
        <v>0.84848484848484851</v>
      </c>
      <c r="K38" s="3">
        <f t="shared" si="5"/>
        <v>0.72727272727272729</v>
      </c>
      <c r="L38">
        <v>4</v>
      </c>
      <c r="M38">
        <v>1</v>
      </c>
      <c r="P38" s="6"/>
    </row>
    <row r="39" spans="1:16" x14ac:dyDescent="0.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5.7142857142857141E-2</v>
      </c>
      <c r="H39" s="3">
        <f>(D33+D34+D35+D36+D37+D38+D39)/(($B$33+E39)/2)</f>
        <v>0.5</v>
      </c>
      <c r="I39" s="3">
        <f>D39/(($B$39+E39)/2)</f>
        <v>5.7142857142857141E-2</v>
      </c>
      <c r="J39" s="3">
        <f t="shared" ref="J39:J53" si="9">(D28+D29+D30+D31+D32+D33+D34+D35+D36+D37+D38+D39)/((B28+E39)/2)</f>
        <v>0.78260869565217395</v>
      </c>
      <c r="K39" s="3">
        <f t="shared" si="5"/>
        <v>0.69565217391304346</v>
      </c>
      <c r="L39">
        <v>2</v>
      </c>
      <c r="P39" s="6"/>
    </row>
    <row r="40" spans="1:16" x14ac:dyDescent="0.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2.7397260273972601E-2</v>
      </c>
      <c r="H40" s="3">
        <f>(D33+D34+D35+D36+D37+D38+D39+D40)/(($B$33+E40)/2)</f>
        <v>0.52307692307692311</v>
      </c>
      <c r="I40" s="3">
        <f>(D39+D40)/(($B$39+E40)/2)</f>
        <v>8.4507042253521125E-2</v>
      </c>
      <c r="J40" s="3">
        <f t="shared" si="9"/>
        <v>0.76712328767123283</v>
      </c>
      <c r="K40" s="3">
        <f t="shared" si="5"/>
        <v>0.68493150684931503</v>
      </c>
      <c r="L40">
        <v>1</v>
      </c>
      <c r="P40" s="6"/>
    </row>
    <row r="41" spans="1:16" x14ac:dyDescent="0.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8.4507042253521125E-2</v>
      </c>
      <c r="H41" s="3">
        <f>(D33+D34+D35+D36+D37+D38+D39+D40+D41)/(($B$33+E41)/2)</f>
        <v>0.64516129032258063</v>
      </c>
      <c r="I41" s="3">
        <f>(D39+D40+D41)/(($B$39+E41)/2)</f>
        <v>0.17647058823529413</v>
      </c>
      <c r="J41" s="3">
        <f t="shared" si="9"/>
        <v>0.84057971014492749</v>
      </c>
      <c r="K41" s="3">
        <f t="shared" si="5"/>
        <v>0.75362318840579712</v>
      </c>
      <c r="L41">
        <v>3</v>
      </c>
      <c r="P41" s="6"/>
    </row>
    <row r="42" spans="1:16" x14ac:dyDescent="0.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2.8985507246376812E-2</v>
      </c>
      <c r="H42" s="3">
        <f>(D33+D34+D35+D36+D37+D38+D39+D40+D41+D42)/(($B$33+E42)/2)</f>
        <v>0.66666666666666663</v>
      </c>
      <c r="I42" s="3">
        <f>(D39+D40+D41+D42)/(($B$39+E42)/2)</f>
        <v>0.20289855072463769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x14ac:dyDescent="0.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8.9552238805970144E-2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0.83870967741935487</v>
      </c>
      <c r="K43" s="3">
        <f t="shared" si="5"/>
        <v>0.70967741935483875</v>
      </c>
      <c r="L43">
        <v>1</v>
      </c>
      <c r="M43">
        <v>2</v>
      </c>
      <c r="P43" s="6"/>
    </row>
    <row r="44" spans="1:16" x14ac:dyDescent="0.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3.1746031746031744E-2</v>
      </c>
      <c r="H44" s="3">
        <f>(D33+D34+D35+D36+D37+D38+D39+D40+D41+D42+D43+D44)/(($B$33+E44)/2)</f>
        <v>0.84745762711864403</v>
      </c>
      <c r="I44" s="3">
        <f>(D39+D40+D41+D42+D43+D44)/(($B$39+E44)/2)</f>
        <v>0.33846153846153848</v>
      </c>
      <c r="J44" s="3">
        <f t="shared" si="9"/>
        <v>0.84745762711864403</v>
      </c>
      <c r="K44" s="3">
        <f t="shared" si="5"/>
        <v>0.71186440677966101</v>
      </c>
      <c r="L44">
        <v>1</v>
      </c>
      <c r="P44" s="6"/>
    </row>
    <row r="45" spans="1:16" x14ac:dyDescent="0.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0.76190476190476186</v>
      </c>
      <c r="K45" s="3">
        <f t="shared" si="5"/>
        <v>0.63492063492063489</v>
      </c>
      <c r="L45">
        <v>0</v>
      </c>
    </row>
    <row r="46" spans="1:16" x14ac:dyDescent="0.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2.8985507246376812E-2</v>
      </c>
      <c r="H46" s="3">
        <f>(D45+D46)/(($B$45+E46)/2)</f>
        <v>3.0769230769230771E-2</v>
      </c>
      <c r="I46" s="3">
        <f>(D39+D40+D41+D42+D43+D44+D45+D46)/(($B$39+E46)/2)</f>
        <v>0.35294117647058826</v>
      </c>
      <c r="J46" s="3">
        <f t="shared" si="9"/>
        <v>0.70769230769230773</v>
      </c>
      <c r="K46" s="3">
        <f t="shared" si="5"/>
        <v>0.58461538461538465</v>
      </c>
      <c r="L46">
        <v>1</v>
      </c>
      <c r="P46" s="6"/>
    </row>
    <row r="47" spans="1:16" x14ac:dyDescent="0.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0.78688524590163933</v>
      </c>
      <c r="K47" s="3">
        <f t="shared" si="5"/>
        <v>0.65573770491803274</v>
      </c>
      <c r="L47">
        <v>4</v>
      </c>
      <c r="P47" s="6"/>
    </row>
    <row r="48" spans="1:16" x14ac:dyDescent="0.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6.25E-2</v>
      </c>
      <c r="H48" s="3">
        <f>(D45+D46+D47+D48)/(($B$45+E48)/2)</f>
        <v>0.22222222222222221</v>
      </c>
      <c r="I48" s="3">
        <f>(D39+D40+D41+D42+D43+D44+D45+D46+D47+D48)/(($B$39+E48)/2)</f>
        <v>0.54545454545454541</v>
      </c>
      <c r="J48" s="3">
        <f t="shared" si="9"/>
        <v>0.80645161290322576</v>
      </c>
      <c r="K48" s="3">
        <f t="shared" si="5"/>
        <v>0.67741935483870963</v>
      </c>
      <c r="L48">
        <v>2</v>
      </c>
      <c r="P48" s="6"/>
    </row>
    <row r="49" spans="1:16" x14ac:dyDescent="0.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6.3492063492063489E-2</v>
      </c>
      <c r="H49" s="3">
        <f>(D45+D46+D47+D48+D49)/(($B$45+E49)/2)</f>
        <v>0.29032258064516131</v>
      </c>
      <c r="I49" s="3">
        <f>(D39+D40+D41+D42+D43+D44+D45+D46+D47+D48+D49)/(($B$39+E49)/2)</f>
        <v>0.61538461538461542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x14ac:dyDescent="0.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6.6666666666666666E-2</v>
      </c>
      <c r="H50" s="3">
        <f>(D45+D46+D47+D48+D49+D50)/(($B$45+E50)/2)</f>
        <v>0.36666666666666664</v>
      </c>
      <c r="I50" s="3">
        <f>(D39+D40+D41+D42+D43+D44+D45+D46+D47+D48+D49+D50)/(($B$39+E50)/2)</f>
        <v>0.69841269841269837</v>
      </c>
      <c r="J50" s="3">
        <f t="shared" si="9"/>
        <v>0.69841269841269837</v>
      </c>
      <c r="K50" s="3">
        <f t="shared" si="5"/>
        <v>0.63492063492063489</v>
      </c>
      <c r="L50">
        <v>2</v>
      </c>
      <c r="P50" s="6"/>
    </row>
    <row r="51" spans="1:16" x14ac:dyDescent="0.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3.3898305084745763E-2</v>
      </c>
      <c r="H51" s="3">
        <f>(D45+D46+D47+D48+D49+D50+D51)/(($B$45+E51)/2)</f>
        <v>0.38709677419354838</v>
      </c>
      <c r="I51" s="3">
        <f>D51/(($B$51+E51)/2)</f>
        <v>3.3898305084745763E-2</v>
      </c>
      <c r="J51" s="3">
        <f t="shared" si="9"/>
        <v>0.62686567164179108</v>
      </c>
      <c r="K51" s="3">
        <f t="shared" ref="K51:K56" si="10">((L40-O40)+(L41-O41)+(L42-O42)+(L43-O43)+(L44-O44)+(L45-O45)+(L46-O46)+(L47-O47)+(L48-O48)+(L49-O49)+(L50-O50)+(L51-O51))/((B40+E51)/2)</f>
        <v>0.56716417910447758</v>
      </c>
      <c r="L51">
        <v>1</v>
      </c>
      <c r="P51" s="6"/>
    </row>
    <row r="52" spans="1:16" x14ac:dyDescent="0.2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6.5573770491803282E-2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0.65671641791044777</v>
      </c>
      <c r="K52" s="3">
        <f t="shared" si="10"/>
        <v>0.56716417910447758</v>
      </c>
      <c r="L52">
        <v>1</v>
      </c>
      <c r="M52">
        <v>1</v>
      </c>
      <c r="P52" s="6"/>
    </row>
    <row r="53" spans="1:16" x14ac:dyDescent="0.2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5.128205128205128E-2</v>
      </c>
      <c r="H53" s="3">
        <f>(D45+D46+D47+D48+D49+D50+D51+D52+D53)/(($B$45+E53)/2)</f>
        <v>0.52100840336134457</v>
      </c>
      <c r="I53" s="3">
        <f>(D51+D52+D53)/(($B$51+E53)/2)</f>
        <v>0.15929203539823009</v>
      </c>
      <c r="J53" s="3">
        <f t="shared" si="9"/>
        <v>0.65600000000000003</v>
      </c>
      <c r="K53" s="3">
        <f t="shared" si="10"/>
        <v>0.56000000000000005</v>
      </c>
      <c r="L53">
        <v>1.5</v>
      </c>
      <c r="P53" s="6"/>
    </row>
    <row r="54" spans="1:16" x14ac:dyDescent="0.2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9.1743119266055051E-2</v>
      </c>
      <c r="H54" s="3">
        <f>(D45+D46+D47+D48+D49+D50+D51+D52+D53+D54)/(($B$45+E54)/2)</f>
        <v>0.63157894736842102</v>
      </c>
      <c r="I54" s="3">
        <f>(D51+D52+D53+D54)/(($B$51+E54)/2)</f>
        <v>0.25925925925925924</v>
      </c>
      <c r="J54" s="3">
        <f t="shared" ref="J54:J68" si="11">(D43+D44+D45+D46+D47+D48+D49+D50+D51+D52+D53+D54)/((B43+E54)/2)</f>
        <v>0.72131147540983609</v>
      </c>
      <c r="K54" s="3">
        <f t="shared" si="10"/>
        <v>0.62295081967213117</v>
      </c>
      <c r="L54">
        <v>2.5</v>
      </c>
      <c r="P54" s="6"/>
    </row>
    <row r="55" spans="1:16" x14ac:dyDescent="0.2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3.8461538461538464E-2</v>
      </c>
      <c r="H55" s="3">
        <f>(D45+D46+D47+D48+D49+D50+D51+D52+D53+D54+D55)/(($B$45+E55)/2)</f>
        <v>0.66666666666666663</v>
      </c>
      <c r="I55" s="3">
        <f>(D51+D52+D53+D54+D55)/(($B$51+E55)/2)</f>
        <v>0.29629629629629628</v>
      </c>
      <c r="J55" s="3">
        <f t="shared" si="11"/>
        <v>0.68965517241379315</v>
      </c>
      <c r="K55" s="3">
        <f t="shared" si="10"/>
        <v>0.65517241379310343</v>
      </c>
      <c r="L55">
        <v>1</v>
      </c>
      <c r="P55" s="6"/>
    </row>
    <row r="56" spans="1:16" x14ac:dyDescent="0.2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3.7037037037037035E-2</v>
      </c>
      <c r="H56" s="3">
        <f>(D45+D46+D47+D48+D49+D50+D51+D52+D53+D54+D55+D56)/(($B$45+E56)/2)</f>
        <v>0.67796610169491522</v>
      </c>
      <c r="I56" s="3">
        <f>(D51+D52+D53+D54+D55+D56)/(($B$51+E56)/2)</f>
        <v>0.32142857142857145</v>
      </c>
      <c r="J56" s="3">
        <f t="shared" si="11"/>
        <v>0.67796610169491522</v>
      </c>
      <c r="K56" s="3">
        <f t="shared" si="10"/>
        <v>0.64406779661016944</v>
      </c>
      <c r="L56">
        <v>1</v>
      </c>
      <c r="P56" s="6"/>
    </row>
    <row r="57" spans="1:16" x14ac:dyDescent="0.2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7.0796460176991149E-2</v>
      </c>
      <c r="H57" s="3">
        <f>(D57)/(($B$57+E57)/2)</f>
        <v>7.0796460176991149E-2</v>
      </c>
      <c r="I57" s="3">
        <f>(D51+D52+D53+D54+D55+D56+D57)/(($B$51+E57)/2)</f>
        <v>0.38938053097345132</v>
      </c>
      <c r="J57" s="3">
        <f t="shared" si="11"/>
        <v>0.69291338582677164</v>
      </c>
      <c r="K57" s="3">
        <f t="shared" ref="K57:K68" si="12">((L46-O46)+(L47-O47)+(L48-O48)+(L49-O49)+(L50-O50)+(L51-O51)+(L52-O52)+(L53-O53)+(L54-O54)+(L55-O55)+(L56-O56)+(L57-O57))/((B46+E57)/2)</f>
        <v>0.66141732283464572</v>
      </c>
      <c r="L57">
        <v>2</v>
      </c>
      <c r="P57" s="6"/>
    </row>
    <row r="58" spans="1:16" x14ac:dyDescent="0.2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6.8376068376068383E-2</v>
      </c>
      <c r="I58" s="3">
        <f>(D51+D52+D53+D54+D55+D56+D57+D58)/(($B$51+E58)/2)</f>
        <v>0.37606837606837606</v>
      </c>
      <c r="J58" s="3">
        <f t="shared" si="11"/>
        <v>0.65116279069767447</v>
      </c>
      <c r="K58" s="3">
        <f t="shared" si="12"/>
        <v>0.62015503875968991</v>
      </c>
      <c r="L58">
        <v>0</v>
      </c>
    </row>
    <row r="59" spans="1:16" x14ac:dyDescent="0.2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0.51282051282051277</v>
      </c>
      <c r="J59" s="3">
        <f t="shared" si="11"/>
        <v>0.67200000000000004</v>
      </c>
      <c r="K59" s="3">
        <f t="shared" si="12"/>
        <v>0.64</v>
      </c>
      <c r="L59">
        <v>4</v>
      </c>
    </row>
    <row r="60" spans="1:16" x14ac:dyDescent="0.2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3.0769230769230771E-2</v>
      </c>
      <c r="H60" s="3">
        <f>(D57+D58+D59+D60)/(($B$57+E60)/2)</f>
        <v>0.224</v>
      </c>
      <c r="I60" s="3">
        <f>(D51+D52+D53+D54+D55+D56+D57+D58+D59+D60)/(($B$51+E60)/2)</f>
        <v>0.51200000000000001</v>
      </c>
      <c r="J60" s="3">
        <f t="shared" si="11"/>
        <v>0.60150375939849621</v>
      </c>
      <c r="K60" s="3">
        <f t="shared" si="12"/>
        <v>0.5714285714285714</v>
      </c>
      <c r="L60">
        <v>1</v>
      </c>
      <c r="P60" s="6"/>
    </row>
    <row r="61" spans="1:16" x14ac:dyDescent="0.2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5.9701492537313432E-2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0.62992125984251968</v>
      </c>
      <c r="K61" s="3">
        <f t="shared" si="12"/>
        <v>0.59842519685039375</v>
      </c>
      <c r="L61">
        <v>2</v>
      </c>
      <c r="P61" s="6"/>
    </row>
    <row r="62" spans="1:16" x14ac:dyDescent="0.2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5.9701492537313432E-2</v>
      </c>
      <c r="H62" s="3">
        <f>(D57+D58+D59+D60+D61+D62)/(($B$57+E62)/2)</f>
        <v>0.35199999999999998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0.54400000000000004</v>
      </c>
      <c r="L62">
        <v>0</v>
      </c>
      <c r="M62">
        <v>2</v>
      </c>
      <c r="P62" s="6"/>
    </row>
    <row r="63" spans="1:16" x14ac:dyDescent="0.2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5.7142857142857141E-2</v>
      </c>
      <c r="H63" s="3">
        <f>(D57+D58+D59+D60+D61+D62+D63)/(($B$57+E63)/2)</f>
        <v>0.40944881889763779</v>
      </c>
      <c r="I63" s="3">
        <f>(D63)/(($B$63+E63)/2)</f>
        <v>5.7142857142857141E-2</v>
      </c>
      <c r="J63" s="3">
        <f t="shared" si="11"/>
        <v>0.63157894736842102</v>
      </c>
      <c r="K63" s="3">
        <f t="shared" si="12"/>
        <v>0.54135338345864659</v>
      </c>
      <c r="L63">
        <v>2</v>
      </c>
      <c r="P63" s="6"/>
    </row>
    <row r="64" spans="1:16" x14ac:dyDescent="0.2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0.54098360655737709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0.61904761904761907</v>
      </c>
      <c r="L64">
        <v>2.5</v>
      </c>
      <c r="M64">
        <v>1</v>
      </c>
      <c r="P64" s="6"/>
    </row>
    <row r="65" spans="1:16" x14ac:dyDescent="0.2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9.5238095238095233E-2</v>
      </c>
      <c r="H65" s="3">
        <f>(D57+D58+D59+D60+D61+D62+D63+D64+D65)/(($B$57+E65)/2)</f>
        <v>0.67241379310344829</v>
      </c>
      <c r="I65" s="3">
        <f>(D63+D64+D65)/(($B$63+E65)/2)</f>
        <v>0.26356589147286824</v>
      </c>
      <c r="J65" s="3">
        <f t="shared" si="11"/>
        <v>0.82051282051282048</v>
      </c>
      <c r="K65" s="3">
        <f t="shared" si="12"/>
        <v>0.71794871794871795</v>
      </c>
      <c r="L65">
        <v>3</v>
      </c>
      <c r="P65" s="6"/>
    </row>
    <row r="66" spans="1:16" x14ac:dyDescent="0.2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0.77586206896551724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x14ac:dyDescent="0.2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6.8965517241379309E-2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0.94444444444444442</v>
      </c>
      <c r="K67" s="3">
        <f t="shared" si="12"/>
        <v>0.79629629629629628</v>
      </c>
      <c r="L67">
        <v>2</v>
      </c>
      <c r="P67" s="6"/>
    </row>
    <row r="68" spans="1:16" x14ac:dyDescent="0.2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7.0796460176991149E-2</v>
      </c>
      <c r="H68" s="3">
        <f>(D57+D58+D59+D60+D61+D62+D63+D64+D65+D66+D67+D68)/(($B$57+E68)/2)</f>
        <v>0.93805309734513276</v>
      </c>
      <c r="I68" s="3">
        <f>(D63+D64+D65+D66+D67+D68)/(($B$63+E68)/2)</f>
        <v>0.49206349206349204</v>
      </c>
      <c r="J68" s="3">
        <f t="shared" si="11"/>
        <v>0.93805309734513276</v>
      </c>
      <c r="K68" s="3">
        <f t="shared" si="12"/>
        <v>0.79646017699115046</v>
      </c>
      <c r="L68">
        <v>2</v>
      </c>
      <c r="P68" s="6"/>
    </row>
    <row r="69" spans="1:16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0.89855072463768115</v>
      </c>
      <c r="J69" s="3">
        <f t="shared" ref="J69:J74" si="13">(D58+D59+D60+D61+D62+D63+D64+D65+D66+D67+D68+D69)/((B58+E69)/2)</f>
        <v>1.7192982456140351</v>
      </c>
      <c r="K69" s="3">
        <f t="shared" ref="K69:K74" si="14">((L58-O58)+(L59-O59)+(L60-O60)+(L61-O61)+(L62-O62)+(L63-O63)+(L64-O64)+(L65-O65)+(L66-O66)+(L67-O67)+(L68-O68)+(L69-O69))/((B58+E69)/2)</f>
        <v>1.4385964912280702</v>
      </c>
    </row>
    <row r="70" spans="1:16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0.89855072463768115</v>
      </c>
      <c r="J70" s="3">
        <f t="shared" si="13"/>
        <v>1.6065573770491803</v>
      </c>
      <c r="K70" s="3">
        <f t="shared" si="14"/>
        <v>1.3442622950819672</v>
      </c>
    </row>
    <row r="71" spans="1:16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0.89855072463768115</v>
      </c>
      <c r="J71" s="3">
        <f t="shared" si="13"/>
        <v>1.3442622950819672</v>
      </c>
      <c r="K71" s="3">
        <f t="shared" si="14"/>
        <v>1.0819672131147542</v>
      </c>
    </row>
    <row r="72" spans="1:16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0.89855072463768115</v>
      </c>
      <c r="J72" s="3">
        <f t="shared" si="13"/>
        <v>1.1304347826086956</v>
      </c>
      <c r="K72" s="3">
        <f t="shared" si="14"/>
        <v>0.89855072463768115</v>
      </c>
    </row>
    <row r="73" spans="1:16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0.89855072463768115</v>
      </c>
      <c r="J73" s="3">
        <f t="shared" si="13"/>
        <v>1.0769230769230769</v>
      </c>
      <c r="K73" s="3">
        <f t="shared" si="14"/>
        <v>0.83076923076923082</v>
      </c>
    </row>
    <row r="74" spans="1:16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0.89855072463768115</v>
      </c>
      <c r="J74" s="3">
        <f t="shared" si="13"/>
        <v>0.89855072463768115</v>
      </c>
      <c r="K74" s="3">
        <f t="shared" si="14"/>
        <v>0.78260869565217395</v>
      </c>
    </row>
    <row r="75" spans="1:16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ref="J75:J80" si="15">(D64+D65+D66+D67+D68+D69+D70+D71+D72+D73+D74+D75)/((B64+E75)/2)</f>
        <v>0.76056338028169013</v>
      </c>
      <c r="K75" s="3">
        <f t="shared" ref="K75:K80" si="16">((L64-O64)+(L65-O65)+(L66-O66)+(L67-O67)+(L68-O68)+(L69-O69)+(L70-O70)+(L71-O71)+(L72-O72)+(L73-O73)+(L74-O74)+(L75-O75))/((B64+E75)/2)</f>
        <v>0.647887323943662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15"/>
        <v>0.60606060606060608</v>
      </c>
      <c r="K76" s="3">
        <f t="shared" si="16"/>
        <v>0.54545454545454541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>
        <f t="shared" si="15"/>
        <v>0.46666666666666667</v>
      </c>
      <c r="K77" s="3">
        <f t="shared" si="16"/>
        <v>0.4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>
        <f t="shared" si="15"/>
        <v>0.26666666666666666</v>
      </c>
      <c r="K78" s="3">
        <f t="shared" si="16"/>
        <v>0.26666666666666666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>
        <f t="shared" si="15"/>
        <v>0.14285714285714285</v>
      </c>
      <c r="K79" s="3">
        <f t="shared" si="16"/>
        <v>0.14285714285714285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ref="J81:J86" si="17">(D70+D71+D72+D73+D74+D75+D76+D77+D78+D79+D80+D81)/((B70+E81)/2)</f>
        <v>#DIV/0!</v>
      </c>
      <c r="K81" s="3" t="e">
        <f t="shared" ref="K81:K86" si="18">((L70-O70)+(L71-O71)+(L72-O72)+(L73-O73)+(L74-O74)+(L75-O75)+(L76-O76)+(L77-O77)+(L78-O78)+(L79-O79)+(L80-O80)+(L81-O81))/((B70+E81)/2)</f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mergeCells count="1">
    <mergeCell ref="A1:N1"/>
  </mergeCells>
  <phoneticPr fontId="0" type="noConversion"/>
  <pageMargins left="0.88" right="0.26" top="0.5" bottom="0.51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46" workbookViewId="0">
      <selection activeCell="J68" sqref="J6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7</v>
      </c>
      <c r="C3">
        <v>0</v>
      </c>
      <c r="D3">
        <v>0</v>
      </c>
      <c r="E3">
        <f t="shared" ref="E3:E66" si="0">B3+C3-D3</f>
        <v>7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t="shared" ref="J14:J35" si="3">(D3+D4+D5+D6+D7+D8+D9+D10+D11+D12+D13+D14)/((B3+E14)/2)</f>
        <v>0.15384615384615385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x14ac:dyDescent="0.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0.30769230769230771</v>
      </c>
      <c r="K16" s="3">
        <f t="shared" si="4"/>
        <v>0</v>
      </c>
      <c r="M16" s="6">
        <v>1</v>
      </c>
      <c r="P16" s="6"/>
    </row>
    <row r="17" spans="1:16" x14ac:dyDescent="0.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6" x14ac:dyDescent="0.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6" x14ac:dyDescent="0.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6" x14ac:dyDescent="0.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x14ac:dyDescent="0.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0.33333333333333331</v>
      </c>
      <c r="J23" s="3">
        <f t="shared" si="3"/>
        <v>0.33333333333333331</v>
      </c>
      <c r="K23" s="3">
        <f t="shared" si="4"/>
        <v>0.16666666666666666</v>
      </c>
      <c r="L23">
        <v>1</v>
      </c>
      <c r="M23" s="6"/>
      <c r="P23" s="6"/>
    </row>
    <row r="24" spans="1:16" x14ac:dyDescent="0.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0.33333333333333331</v>
      </c>
      <c r="J24" s="3">
        <f t="shared" si="3"/>
        <v>0.33333333333333331</v>
      </c>
      <c r="K24" s="3">
        <f t="shared" si="4"/>
        <v>0.16666666666666666</v>
      </c>
      <c r="M24" s="6"/>
    </row>
    <row r="25" spans="1:16" x14ac:dyDescent="0.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0.30769230769230771</v>
      </c>
      <c r="J25" s="3">
        <f t="shared" si="3"/>
        <v>0.30769230769230771</v>
      </c>
      <c r="K25" s="3">
        <f t="shared" si="4"/>
        <v>0.15384615384615385</v>
      </c>
      <c r="M25" s="6"/>
      <c r="P25" s="6"/>
    </row>
    <row r="26" spans="1:16" x14ac:dyDescent="0.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0.30769230769230771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0.33333333333333331</v>
      </c>
      <c r="L26">
        <v>1</v>
      </c>
      <c r="M26" s="6"/>
      <c r="P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6" x14ac:dyDescent="0.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x14ac:dyDescent="0.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x14ac:dyDescent="0.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6" x14ac:dyDescent="0.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6" x14ac:dyDescent="0.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t="shared" ref="J39:J86" si="5">(D28+D29+D30+D31+D32+D33+D34+D35+D36+D37+D38+D39)/((B28+E39)/2)</f>
        <v>0.26666666666666666</v>
      </c>
      <c r="K39" s="3">
        <f t="shared" si="4"/>
        <v>0.26666666666666666</v>
      </c>
    </row>
    <row r="40" spans="1:16" x14ac:dyDescent="0.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6" x14ac:dyDescent="0.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x14ac:dyDescent="0.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x14ac:dyDescent="0.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x14ac:dyDescent="0.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x14ac:dyDescent="0.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6" x14ac:dyDescent="0.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6" x14ac:dyDescent="0.2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6" x14ac:dyDescent="0.2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6" x14ac:dyDescent="0.2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6" x14ac:dyDescent="0.2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x14ac:dyDescent="0.2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6" x14ac:dyDescent="0.2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6" x14ac:dyDescent="0.2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6" x14ac:dyDescent="0.2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6" x14ac:dyDescent="0.2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6" x14ac:dyDescent="0.2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6" x14ac:dyDescent="0.2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x14ac:dyDescent="0.2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x14ac:dyDescent="0.2">
      <c r="A67" s="2">
        <v>43405</v>
      </c>
      <c r="B67">
        <v>8</v>
      </c>
      <c r="C67">
        <v>1</v>
      </c>
      <c r="D67">
        <v>1</v>
      </c>
      <c r="E67">
        <f t="shared" ref="E67:E86" si="6">B67+C67-D67</f>
        <v>8</v>
      </c>
      <c r="F67" s="5">
        <f t="shared" ref="F67:F86" si="7">C67-D67</f>
        <v>0</v>
      </c>
      <c r="G67" s="3">
        <f t="shared" ref="G67:G86" si="8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x14ac:dyDescent="0.2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0.66666666666666663</v>
      </c>
      <c r="J69" s="3">
        <f t="shared" si="5"/>
        <v>0.75</v>
      </c>
      <c r="K69" s="3">
        <f t="shared" si="4"/>
        <v>0.5</v>
      </c>
    </row>
    <row r="70" spans="1:16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0.66666666666666663</v>
      </c>
      <c r="J70" s="3">
        <f t="shared" si="5"/>
        <v>0.66666666666666663</v>
      </c>
      <c r="K70" s="3">
        <f t="shared" si="4"/>
        <v>0.44444444444444442</v>
      </c>
    </row>
    <row r="71" spans="1:16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0.66666666666666663</v>
      </c>
      <c r="J71" s="3">
        <f t="shared" si="5"/>
        <v>0.66666666666666663</v>
      </c>
      <c r="K71" s="3">
        <f t="shared" si="4"/>
        <v>0.44444444444444442</v>
      </c>
    </row>
    <row r="72" spans="1:16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0.66666666666666663</v>
      </c>
      <c r="J72" s="3">
        <f t="shared" si="5"/>
        <v>0.66666666666666663</v>
      </c>
      <c r="K72" s="3">
        <f t="shared" si="4"/>
        <v>0.44444444444444442</v>
      </c>
    </row>
    <row r="73" spans="1:16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0.66666666666666663</v>
      </c>
      <c r="J73" s="3">
        <f t="shared" si="5"/>
        <v>0.66666666666666663</v>
      </c>
      <c r="K73" s="3">
        <f t="shared" si="4"/>
        <v>0.44444444444444442</v>
      </c>
    </row>
    <row r="74" spans="1:16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0.66666666666666663</v>
      </c>
      <c r="J74" s="3">
        <f t="shared" si="5"/>
        <v>0.66666666666666663</v>
      </c>
      <c r="K74" s="3">
        <f t="shared" si="4"/>
        <v>0.44444444444444442</v>
      </c>
    </row>
    <row r="75" spans="1:16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0.66666666666666663</v>
      </c>
      <c r="K75" s="3">
        <f t="shared" si="4"/>
        <v>0.44444444444444442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0.66666666666666663</v>
      </c>
      <c r="K76" s="3">
        <f t="shared" si="4"/>
        <v>0.44444444444444442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>
        <f t="shared" si="5"/>
        <v>0.66666666666666663</v>
      </c>
      <c r="K77" s="3">
        <f t="shared" si="4"/>
        <v>0.44444444444444442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>
        <f t="shared" si="5"/>
        <v>0.5</v>
      </c>
      <c r="K78" s="3">
        <f t="shared" ref="K78:K86" si="9">((L67-O67)+(L68-O68)+(L69-O69)+(L70-O70)+(L71-O71)+(L72-O72)+(L73-O73)+(L74-O74)+(L75-O75)+(L76-O76)+(L77-O77)+(L78-O78))/((B67+E78)/2)</f>
        <v>0.5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>
        <f t="shared" si="5"/>
        <v>0.25</v>
      </c>
      <c r="K79" s="3">
        <f t="shared" si="9"/>
        <v>0.25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2" workbookViewId="0">
      <selection activeCell="J68" sqref="J6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32</v>
      </c>
      <c r="C3">
        <v>0</v>
      </c>
      <c r="D3">
        <v>0</v>
      </c>
      <c r="E3">
        <f t="shared" ref="E3:E66" si="0">B3+C3-D3</f>
        <v>32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6.1538461538461542E-2</v>
      </c>
      <c r="H4" s="3">
        <f>(D3+D4)/(($B$3+E4)/2)</f>
        <v>6.1538461538461542E-2</v>
      </c>
      <c r="I4" s="3">
        <f>(D3+D4)/(($B$3+E4)/2)</f>
        <v>6.1538461538461542E-2</v>
      </c>
      <c r="J4" s="3"/>
      <c r="K4" s="3"/>
    </row>
    <row r="5" spans="1:16" x14ac:dyDescent="0.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6.1538461538461542E-2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6" x14ac:dyDescent="0.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6.4516129032258063E-2</v>
      </c>
      <c r="H6" s="3">
        <f>(D3+D4+D5+D6)/(($B$3+E6)/2)</f>
        <v>0.19354838709677419</v>
      </c>
      <c r="I6" s="3">
        <f>(D3+D4+D5+D6)/(($B$3+E6)/2)</f>
        <v>0.19354838709677419</v>
      </c>
      <c r="J6" s="3"/>
      <c r="K6" s="3"/>
    </row>
    <row r="7" spans="1:16" x14ac:dyDescent="0.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3.3898305084745763E-2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6" x14ac:dyDescent="0.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3.5087719298245612E-2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6" x14ac:dyDescent="0.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0.40677966101694918</v>
      </c>
      <c r="J9" s="3"/>
      <c r="K9" s="3"/>
    </row>
    <row r="10" spans="1:16" x14ac:dyDescent="0.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0.38709677419354838</v>
      </c>
      <c r="J10" s="3"/>
      <c r="K10" s="3"/>
    </row>
    <row r="11" spans="1:16" x14ac:dyDescent="0.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6.8965517241379309E-2</v>
      </c>
      <c r="H11" s="3">
        <f>(D9+D10+D11)/(($B$9+E11)/2)</f>
        <v>0.21428571428571427</v>
      </c>
      <c r="I11" s="3">
        <f>(D3+D4+D5+D6+D7+D8+D9+D10+D11)/(($B$3+E11)/2)</f>
        <v>0.46666666666666667</v>
      </c>
      <c r="J11" s="3"/>
      <c r="K11" s="3"/>
    </row>
    <row r="12" spans="1:16" x14ac:dyDescent="0.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3.4482758620689655E-2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6" x14ac:dyDescent="0.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3.3898305084745763E-2</v>
      </c>
      <c r="H13" s="3">
        <f>(D9+D10+D11+D12+D13)/(($B$9+E13)/2)</f>
        <v>0.2807017543859649</v>
      </c>
      <c r="I13" s="3">
        <f>(D3+D4+D5+D6+D7+D8+D9+D10+D11+D12+D13)/(($B$3+E13)/2)</f>
        <v>0.52459016393442626</v>
      </c>
      <c r="J13" s="3"/>
      <c r="K13" s="3"/>
    </row>
    <row r="14" spans="1:16" x14ac:dyDescent="0.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3.3898305084745763E-2</v>
      </c>
      <c r="H14" s="3">
        <f>(D9+D10+D11+D12+D13+D14)/(($B$9+E14)/2)</f>
        <v>0.31034482758620691</v>
      </c>
      <c r="I14" s="3">
        <f>(D3+D4+D5+D6+D7+D8+D9+D10+D11+D12+D13+D14)/(($B$3+E14)/2)</f>
        <v>0.54838709677419351</v>
      </c>
      <c r="J14" s="3">
        <f t="shared" ref="J14:J35" si="3">(D3+D4+D5+D6+D7+D8+D9+D10+D11+D12+D13+D14)/((B3+E14)/2)</f>
        <v>0.54838709677419351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3.2786885245901641E-2</v>
      </c>
      <c r="H15" s="3">
        <f>(D9+D10+D11+D12+D13+D14+D15)/(($B$9+E15)/2)</f>
        <v>0.33898305084745761</v>
      </c>
      <c r="I15" s="3">
        <f>D15/(($B$15+E15)/2)</f>
        <v>3.2786885245901641E-2</v>
      </c>
      <c r="J15" s="3">
        <f t="shared" si="3"/>
        <v>0.5714285714285714</v>
      </c>
      <c r="K15" s="3">
        <f t="shared" si="4"/>
        <v>3.1746031746031744E-2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9.8360655737704916E-2</v>
      </c>
      <c r="H16" s="3">
        <f>(D9+D10+D11+D12+D13+D14+D15+D16)/(($B$9+E16)/2)</f>
        <v>0.44827586206896552</v>
      </c>
      <c r="I16" s="3">
        <f>(D15+D16)/(($B$15+E16)/2)</f>
        <v>0.13333333333333333</v>
      </c>
      <c r="J16" s="3">
        <f t="shared" si="3"/>
        <v>0.60317460317460314</v>
      </c>
      <c r="K16" s="3">
        <f t="shared" si="4"/>
        <v>6.3492063492063489E-2</v>
      </c>
      <c r="L16">
        <v>1</v>
      </c>
      <c r="M16" s="6">
        <v>2</v>
      </c>
    </row>
    <row r="17" spans="1:16" x14ac:dyDescent="0.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6.7796610169491525E-2</v>
      </c>
      <c r="H17" s="3">
        <f>(D9+D10+D11+D12+D13+D14+D15+D16+D17)/(($B$9+E17)/2)</f>
        <v>0.52631578947368418</v>
      </c>
      <c r="I17" s="3">
        <f>(D15+D16+D17)/(($B$15+E17)/2)</f>
        <v>0.20338983050847459</v>
      </c>
      <c r="J17" s="3">
        <f t="shared" si="3"/>
        <v>0.62295081967213117</v>
      </c>
      <c r="K17" s="3">
        <f t="shared" si="4"/>
        <v>0.13114754098360656</v>
      </c>
      <c r="L17">
        <v>2</v>
      </c>
      <c r="M17" s="6"/>
      <c r="P17" s="6"/>
    </row>
    <row r="18" spans="1:16" x14ac:dyDescent="0.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x14ac:dyDescent="0.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9.2307692307692313E-2</v>
      </c>
      <c r="H19" s="3">
        <f>(D9+D10+D11+D12+D13+D14+D15+D16+D17+D18+D19)/(($B$9+E19)/2)</f>
        <v>0.61016949152542377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6" x14ac:dyDescent="0.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0.29032258064516131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x14ac:dyDescent="0.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6.25E-2</v>
      </c>
      <c r="H21" s="3">
        <f>D21/(($B$21+E21)/2)</f>
        <v>6.25E-2</v>
      </c>
      <c r="I21" s="3">
        <f>(D15+D16+D17+D18+D19+D20+D21)/(($B$15+E21)/2)</f>
        <v>0.35483870967741937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x14ac:dyDescent="0.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9.8360655737704916E-2</v>
      </c>
      <c r="H22" s="3">
        <f>(D21+D22)/(($B$21+E22)/2)</f>
        <v>0.16393442622950818</v>
      </c>
      <c r="I22" s="3">
        <f>(D15+D16+D17+D18+D19+D20+D21+D22)/(($B$15+E22)/2)</f>
        <v>0.47457627118644069</v>
      </c>
      <c r="J22" s="3">
        <f t="shared" si="3"/>
        <v>0.64406779661016944</v>
      </c>
      <c r="K22" s="3">
        <f t="shared" si="4"/>
        <v>0.3728813559322034</v>
      </c>
      <c r="L22">
        <v>3</v>
      </c>
      <c r="M22" s="6"/>
      <c r="P22" s="6"/>
    </row>
    <row r="23" spans="1:16" x14ac:dyDescent="0.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3.2786885245901641E-2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x14ac:dyDescent="0.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3.125E-2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0.58064516129032262</v>
      </c>
      <c r="K24" s="3">
        <f t="shared" si="4"/>
        <v>0.41935483870967744</v>
      </c>
      <c r="L24">
        <v>1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0.53968253968253965</v>
      </c>
      <c r="K25" s="3">
        <f t="shared" si="4"/>
        <v>0.41269841269841268</v>
      </c>
      <c r="L25">
        <v>0</v>
      </c>
      <c r="M25" s="6"/>
    </row>
    <row r="26" spans="1:16" x14ac:dyDescent="0.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8.8235294117647065E-2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x14ac:dyDescent="0.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5.9701492537313432E-2</v>
      </c>
      <c r="H27" s="3">
        <f>(D21+D22+D23+D24+D25+D26+D27)/(($B$21+E27)/2)</f>
        <v>0.36923076923076925</v>
      </c>
      <c r="I27" s="3">
        <f>D27/(($B$27+E27)/2)</f>
        <v>5.9701492537313432E-2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x14ac:dyDescent="0.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9.5238095238095233E-2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0.66666666666666663</v>
      </c>
      <c r="K28" s="3">
        <f t="shared" si="4"/>
        <v>0.6333333333333333</v>
      </c>
      <c r="L28">
        <v>3</v>
      </c>
      <c r="M28" s="6"/>
      <c r="P28" s="6"/>
    </row>
    <row r="29" spans="1:16" x14ac:dyDescent="0.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6.4516129032258063E-2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0.65573770491803274</v>
      </c>
      <c r="K29" s="3">
        <f t="shared" si="4"/>
        <v>0.62295081967213117</v>
      </c>
      <c r="L29">
        <v>2</v>
      </c>
      <c r="M29" s="6"/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0.64615384615384619</v>
      </c>
      <c r="K30" s="3">
        <f t="shared" si="4"/>
        <v>0.61538461538461542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3.2786885245901641E-2</v>
      </c>
      <c r="H31" s="3">
        <f>(D21+D22+D23+D24+D25+D26+D27+D28+D29+D30+D31)/(($B$21+E31)/2)</f>
        <v>0.61290322580645162</v>
      </c>
      <c r="I31" s="3">
        <f>(D27+D28+D29+D30+D31)/(($B$27+E31)/2)</f>
        <v>0.28125</v>
      </c>
      <c r="J31" s="3">
        <f t="shared" si="3"/>
        <v>0.62295081967213117</v>
      </c>
      <c r="K31" s="3">
        <f t="shared" si="4"/>
        <v>0.5901639344262295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0.27272727272727271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x14ac:dyDescent="0.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3.125E-2</v>
      </c>
      <c r="H33" s="3">
        <f>(D33)/(($B$33+E33)/2)</f>
        <v>3.125E-2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6" x14ac:dyDescent="0.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3.125E-2</v>
      </c>
      <c r="I34" s="3">
        <f>(D27+D28+D29+D30+D31+D32+D33+D34)/(($B$27+E34)/2)</f>
        <v>0.30303030303030304</v>
      </c>
      <c r="J34" s="3">
        <f t="shared" si="3"/>
        <v>0.49180327868852458</v>
      </c>
      <c r="K34" s="3">
        <f t="shared" si="4"/>
        <v>0.49180327868852458</v>
      </c>
      <c r="L34">
        <v>0</v>
      </c>
      <c r="M34" s="6"/>
    </row>
    <row r="35" spans="1:16" x14ac:dyDescent="0.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9.5238095238095233E-2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0.53968253968253965</v>
      </c>
      <c r="K35" s="3">
        <f t="shared" si="4"/>
        <v>0.53968253968253965</v>
      </c>
      <c r="L35">
        <v>3</v>
      </c>
      <c r="M35" s="6"/>
      <c r="P35" s="6"/>
    </row>
    <row r="36" spans="1:16" x14ac:dyDescent="0.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0.17241379310344829</v>
      </c>
      <c r="H36" s="3">
        <f>(D33+D34+D35+D36)/(($B$33+E36)/2)</f>
        <v>0.30508474576271188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0.71186440677966101</v>
      </c>
      <c r="K36" s="3">
        <f t="shared" si="4"/>
        <v>0.71186440677966101</v>
      </c>
      <c r="L36">
        <v>5</v>
      </c>
      <c r="P36" s="6"/>
    </row>
    <row r="37" spans="1:16" x14ac:dyDescent="0.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0.66666666666666663</v>
      </c>
      <c r="J37" s="3">
        <f>(D26+D27+D28+D29+D30+D31+D32+D33+D34+D35+D36+D37)/((B26+E37)/2)</f>
        <v>0.76190476190476186</v>
      </c>
      <c r="K37" s="3">
        <f t="shared" si="4"/>
        <v>0.76190476190476186</v>
      </c>
      <c r="L37">
        <v>3</v>
      </c>
      <c r="P37" s="6"/>
    </row>
    <row r="38" spans="1:16" x14ac:dyDescent="0.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3.2786885245901641E-2</v>
      </c>
      <c r="H38" s="3">
        <f>(D33+D34+D35+D36+D37+D38)/(($B$33+E38)/2)</f>
        <v>0.40625</v>
      </c>
      <c r="I38" s="3">
        <f>(D27+D28+D29+D30+D31+D32+D33+D34+D35+D36+D37+D38)/(($B$27+E38)/2)</f>
        <v>0.66666666666666663</v>
      </c>
      <c r="J38" s="3">
        <f>(D27+D28+D29+D30+D31+D32+D33+D34+D35+D36+D37+D38)/((B27+E38)/2)</f>
        <v>0.66666666666666663</v>
      </c>
      <c r="K38" s="3">
        <f t="shared" si="4"/>
        <v>0.66666666666666663</v>
      </c>
      <c r="L38">
        <v>1</v>
      </c>
      <c r="P38" s="6"/>
    </row>
    <row r="39" spans="1:16" x14ac:dyDescent="0.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9.8360655737704916E-2</v>
      </c>
      <c r="H39" s="3">
        <f>(D33+D34+D35+D36+D37+D38+D39)/(($B$33+E39)/2)</f>
        <v>0.52459016393442626</v>
      </c>
      <c r="I39" s="3">
        <f>D39/(($B$39+E39)/2)</f>
        <v>9.8360655737704916E-2</v>
      </c>
      <c r="J39" s="3">
        <f t="shared" ref="J39:J86" si="5">(D28+D29+D30+D31+D32+D33+D34+D35+D36+D37+D38+D39)/((B28+E39)/2)</f>
        <v>0.74193548387096775</v>
      </c>
      <c r="K39" s="3">
        <f t="shared" si="4"/>
        <v>0.70967741935483875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3.4482758620689655E-2</v>
      </c>
      <c r="H40" s="3">
        <f>(D33+D34+D35+D36+D37+D38+D39+D40)/(($B$33+E40)/2)</f>
        <v>0.55737704918032782</v>
      </c>
      <c r="I40" s="3">
        <f>(D39+D40)/(($B$39+E40)/2)</f>
        <v>0.13114754098360656</v>
      </c>
      <c r="J40" s="3">
        <f t="shared" si="5"/>
        <v>0.71186440677966101</v>
      </c>
      <c r="K40" s="3">
        <f t="shared" si="4"/>
        <v>0.67796610169491522</v>
      </c>
      <c r="L40">
        <v>1</v>
      </c>
      <c r="P40" s="6"/>
    </row>
    <row r="41" spans="1:16" x14ac:dyDescent="0.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6.8965517241379309E-2</v>
      </c>
      <c r="H41" s="3">
        <f>(D33+D34+D35+D36+D37+D38+D39+D40+D41)/(($B$33+E41)/2)</f>
        <v>0.62295081967213117</v>
      </c>
      <c r="I41" s="3">
        <f>(D39+D40+D41)/(($B$39+E41)/2)</f>
        <v>0.19672131147540983</v>
      </c>
      <c r="J41" s="3">
        <f t="shared" si="5"/>
        <v>0.68852459016393441</v>
      </c>
      <c r="K41" s="3">
        <f t="shared" si="4"/>
        <v>0.65573770491803274</v>
      </c>
      <c r="L41">
        <v>2</v>
      </c>
      <c r="P41" s="6"/>
    </row>
    <row r="42" spans="1:16" x14ac:dyDescent="0.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0.69841269841269837</v>
      </c>
      <c r="I42" s="3">
        <f>(D39+D40+D41+D42)/(($B$39+E42)/2)</f>
        <v>0.2857142857142857</v>
      </c>
      <c r="J42" s="3">
        <f t="shared" si="5"/>
        <v>0.74193548387096775</v>
      </c>
      <c r="K42" s="3">
        <f t="shared" si="4"/>
        <v>0.70967741935483875</v>
      </c>
      <c r="L42">
        <v>3</v>
      </c>
      <c r="P42" s="6"/>
    </row>
    <row r="43" spans="1:16" x14ac:dyDescent="0.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3.2258064516129031E-2</v>
      </c>
      <c r="H43" s="3">
        <f>(D33+D34+D35+D36+D37+D38+D39+D40+D41+D42+D43)/(($B$33+E43)/2)</f>
        <v>0.73015873015873012</v>
      </c>
      <c r="I43" s="3">
        <f>(D39+D40+D41+D42+D43)/(($B$39+E43)/2)</f>
        <v>0.31746031746031744</v>
      </c>
      <c r="J43" s="3">
        <f t="shared" si="5"/>
        <v>0.75409836065573765</v>
      </c>
      <c r="K43" s="3">
        <f t="shared" si="4"/>
        <v>0.72131147540983609</v>
      </c>
      <c r="L43">
        <v>1</v>
      </c>
      <c r="P43" s="6"/>
    </row>
    <row r="44" spans="1:16" x14ac:dyDescent="0.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9.5238095238095233E-2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x14ac:dyDescent="0.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6.3492063492063489E-2</v>
      </c>
      <c r="H45" s="3">
        <f>(D45)/(($B$45+E45)/2)</f>
        <v>6.3492063492063489E-2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0.79365079365079361</v>
      </c>
      <c r="L45">
        <v>1</v>
      </c>
      <c r="M45">
        <v>1</v>
      </c>
      <c r="P45" s="6"/>
    </row>
    <row r="46" spans="1:16" x14ac:dyDescent="0.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6.3492063492063489E-2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0.79365079365079361</v>
      </c>
      <c r="L46">
        <v>0</v>
      </c>
    </row>
    <row r="47" spans="1:16" x14ac:dyDescent="0.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3.125E-2</v>
      </c>
      <c r="H47" s="3">
        <f>(D45+D46+D47)/(($B$45+E47)/2)</f>
        <v>9.2307692307692313E-2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x14ac:dyDescent="0.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0.64516129032258063</v>
      </c>
      <c r="J48" s="3">
        <f t="shared" si="5"/>
        <v>0.84210526315789469</v>
      </c>
      <c r="K48" s="3">
        <f t="shared" si="4"/>
        <v>0.77192982456140347</v>
      </c>
      <c r="L48">
        <v>4</v>
      </c>
      <c r="P48" s="6"/>
    </row>
    <row r="49" spans="1:16" x14ac:dyDescent="0.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0.61538461538461542</v>
      </c>
      <c r="J49" s="3">
        <f t="shared" si="5"/>
        <v>0.67741935483870963</v>
      </c>
      <c r="K49" s="3">
        <f t="shared" si="4"/>
        <v>0.61290322580645162</v>
      </c>
      <c r="L49">
        <v>0</v>
      </c>
    </row>
    <row r="50" spans="1:16" x14ac:dyDescent="0.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3.0303030303030304E-2</v>
      </c>
      <c r="H50" s="3">
        <f>(D45+D46+D47+D48+D49+D50)/(($B$45+E50)/2)</f>
        <v>0.24615384615384617</v>
      </c>
      <c r="I50" s="3">
        <f>(D39+D40+D41+D42+D43+D44+D45+D46+D47+D48+D49+D50)/(($B$39+E50)/2)</f>
        <v>0.64615384615384619</v>
      </c>
      <c r="J50" s="3">
        <f t="shared" si="5"/>
        <v>0.64615384615384619</v>
      </c>
      <c r="K50" s="3">
        <f t="shared" si="4"/>
        <v>0.58461538461538465</v>
      </c>
      <c r="L50">
        <v>1</v>
      </c>
      <c r="P50" s="6"/>
    </row>
    <row r="51" spans="1:16" x14ac:dyDescent="0.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0.55384615384615388</v>
      </c>
      <c r="K51" s="3">
        <f t="shared" si="4"/>
        <v>0.52307692307692311</v>
      </c>
      <c r="L51">
        <v>0</v>
      </c>
    </row>
    <row r="52" spans="1:16" x14ac:dyDescent="0.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5.6338028169014086E-2</v>
      </c>
      <c r="H52" s="3">
        <f>(D45+D46+D47+D48+D49+D50+D51+D52)/(($B$45+E52)/2)</f>
        <v>0.3007518796992481</v>
      </c>
      <c r="I52" s="3">
        <f>(D51+D52)/(($B$51+E52)/2)</f>
        <v>5.9259259259259262E-2</v>
      </c>
      <c r="J52" s="3">
        <f t="shared" si="5"/>
        <v>0.59842519685039375</v>
      </c>
      <c r="K52" s="3">
        <f t="shared" si="4"/>
        <v>0.56692913385826771</v>
      </c>
      <c r="L52">
        <v>2</v>
      </c>
    </row>
    <row r="53" spans="1:16" x14ac:dyDescent="0.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0.29629629629629628</v>
      </c>
      <c r="I53" s="3">
        <f>(D51+D52+D53)/(($B$51+E53)/2)</f>
        <v>5.8394160583941604E-2</v>
      </c>
      <c r="J53" s="3">
        <f t="shared" si="5"/>
        <v>0.52713178294573648</v>
      </c>
      <c r="K53" s="3">
        <f t="shared" si="4"/>
        <v>0.49612403100775193</v>
      </c>
      <c r="L53">
        <v>0</v>
      </c>
    </row>
    <row r="54" spans="1:16" x14ac:dyDescent="0.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5.7971014492753624E-2</v>
      </c>
      <c r="H54" s="3">
        <f>(D45+D46+D47+D48+D49+D50+D51+D52+D53+D54)/(($B$45+E54)/2)</f>
        <v>0.36641221374045801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x14ac:dyDescent="0.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3.0303030303030304E-2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0.50393700787401574</v>
      </c>
      <c r="K55" s="3">
        <f t="shared" si="4"/>
        <v>0.44094488188976377</v>
      </c>
      <c r="L55">
        <v>1</v>
      </c>
      <c r="P55" s="6"/>
    </row>
    <row r="56" spans="1:16" x14ac:dyDescent="0.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9.5238095238095233E-2</v>
      </c>
      <c r="H56" s="3">
        <f>(D45+D46+D47+D48+D49+D50+D51+D52+D53+D54+D55+D56)/(($B$45+E56)/2)</f>
        <v>0.51200000000000001</v>
      </c>
      <c r="I56" s="3">
        <f>(D51+D52+D53+D54+D55+D56)/(($B$51+E56)/2)</f>
        <v>0.25196850393700787</v>
      </c>
      <c r="J56" s="3">
        <f t="shared" si="5"/>
        <v>0.51200000000000001</v>
      </c>
      <c r="K56" s="3">
        <f t="shared" si="4"/>
        <v>0.44800000000000001</v>
      </c>
      <c r="L56">
        <v>3</v>
      </c>
      <c r="P56" s="6"/>
    </row>
    <row r="57" spans="1:16" x14ac:dyDescent="0.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1.6528925619834711E-2</v>
      </c>
      <c r="H57" s="3">
        <f>(D57)/(($B$57+E57)/2)</f>
        <v>1.6528925619834711E-2</v>
      </c>
      <c r="I57" s="3">
        <f>(D51+D52+D53+D54+D55+D56+D57)/(($B$51+E57)/2)</f>
        <v>0.26984126984126983</v>
      </c>
      <c r="J57" s="3">
        <f t="shared" si="5"/>
        <v>0.47540983606557374</v>
      </c>
      <c r="K57" s="3">
        <f t="shared" si="4"/>
        <v>0.44262295081967212</v>
      </c>
      <c r="L57">
        <v>0.5</v>
      </c>
      <c r="P57" s="6"/>
    </row>
    <row r="58" spans="1:16" x14ac:dyDescent="0.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4.878048780487805E-2</v>
      </c>
      <c r="H58" s="3">
        <f>(D57+D58)/(($B$57+E58)/2)</f>
        <v>6.4516129032258063E-2</v>
      </c>
      <c r="I58" s="3">
        <f>(D51+D52+D53+D54+D55+D56+D57+D58)/(($B$51+E58)/2)</f>
        <v>0.31007751937984496</v>
      </c>
      <c r="J58" s="3">
        <f t="shared" si="5"/>
        <v>0.51200000000000001</v>
      </c>
      <c r="K58" s="3">
        <f t="shared" si="4"/>
        <v>0.48</v>
      </c>
      <c r="L58">
        <v>1.5</v>
      </c>
      <c r="P58" s="6"/>
    </row>
    <row r="59" spans="1:16" x14ac:dyDescent="0.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5.7971014492753624E-2</v>
      </c>
      <c r="I59" s="3">
        <f>(D51+D52+D53+D54+D55+D56+D57+D58+D59)/(($B$51+E59)/2)</f>
        <v>0.27972027972027974</v>
      </c>
      <c r="J59" s="3">
        <f t="shared" si="5"/>
        <v>0.41958041958041958</v>
      </c>
      <c r="K59" s="3">
        <f t="shared" si="4"/>
        <v>0.39160839160839161</v>
      </c>
      <c r="L59">
        <v>0</v>
      </c>
    </row>
    <row r="60" spans="1:16" x14ac:dyDescent="0.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2.3809523809523808E-2</v>
      </c>
      <c r="H60" s="3">
        <f>(D57+D58+D59+D60)/(($B$57+E60)/2)</f>
        <v>7.8947368421052627E-2</v>
      </c>
      <c r="I60" s="3">
        <f>(D51+D52+D53+D54+D55+D56+D57+D58+D59+D60)/(($B$51+E60)/2)</f>
        <v>0.28025477707006369</v>
      </c>
      <c r="J60" s="3">
        <f t="shared" si="5"/>
        <v>0.31788079470198677</v>
      </c>
      <c r="K60" s="3">
        <f t="shared" si="4"/>
        <v>0.29139072847682118</v>
      </c>
      <c r="L60">
        <v>1</v>
      </c>
      <c r="P60" s="6"/>
    </row>
    <row r="61" spans="1:16" x14ac:dyDescent="0.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9.1954022988505746E-2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x14ac:dyDescent="0.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7.3170731707317069E-2</v>
      </c>
      <c r="H62" s="3">
        <f>(D57+D58+D59+D60+D61+D62)/(($B$57+E62)/2)</f>
        <v>0.28169014084507044</v>
      </c>
      <c r="I62" s="3">
        <f>(D51+D52+D53+D54+D55+D56+D57+D58+D59+D60+D61+D62)/(($B$51+E62)/2)</f>
        <v>0.48979591836734693</v>
      </c>
      <c r="J62" s="3">
        <f t="shared" si="5"/>
        <v>0.48979591836734693</v>
      </c>
      <c r="K62" s="3">
        <f t="shared" si="4"/>
        <v>0.43537414965986393</v>
      </c>
      <c r="L62">
        <v>2</v>
      </c>
      <c r="M62">
        <v>1</v>
      </c>
      <c r="P62" s="6"/>
    </row>
    <row r="63" spans="1:16" x14ac:dyDescent="0.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7.2727272727272724E-2</v>
      </c>
      <c r="H63" s="3">
        <f>(D57+D58+D59+D60+D61+D62+D63)/(($B$57+E63)/2)</f>
        <v>0.35862068965517241</v>
      </c>
      <c r="I63" s="3">
        <f>(D63)/(($B$63+E63)/2)</f>
        <v>7.2727272727272724E-2</v>
      </c>
      <c r="J63" s="3">
        <f t="shared" si="5"/>
        <v>0.53503184713375795</v>
      </c>
      <c r="K63" s="3">
        <f t="shared" si="4"/>
        <v>0.48407643312101911</v>
      </c>
      <c r="L63">
        <v>3</v>
      </c>
      <c r="P63" s="6"/>
    </row>
    <row r="64" spans="1:16" x14ac:dyDescent="0.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7.1856287425149698E-2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x14ac:dyDescent="0.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6.8965517241379309E-2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0.55345911949685533</v>
      </c>
      <c r="K65" s="3">
        <f t="shared" si="4"/>
        <v>0.50314465408805031</v>
      </c>
      <c r="L65">
        <v>3</v>
      </c>
      <c r="P65" s="6"/>
    </row>
    <row r="66" spans="1:16" x14ac:dyDescent="0.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2.247191011235955E-2</v>
      </c>
      <c r="H66" s="3">
        <f>(D57+D58+D59+D60+D61+D62+D63+D64+D65+D66)/(($B$57+E66)/2)</f>
        <v>0.45033112582781459</v>
      </c>
      <c r="I66" s="3">
        <f>(D63+D64+D65+D66)/(($B$63+E66)/2)</f>
        <v>0.16374269005847952</v>
      </c>
      <c r="J66" s="3">
        <f t="shared" si="5"/>
        <v>0.53503184713375795</v>
      </c>
      <c r="K66" s="3">
        <f t="shared" si="4"/>
        <v>0.50955414012738853</v>
      </c>
      <c r="L66">
        <v>1</v>
      </c>
      <c r="P66" s="6"/>
    </row>
    <row r="67" spans="1:16" x14ac:dyDescent="0.2">
      <c r="A67" s="2">
        <v>43405</v>
      </c>
      <c r="B67">
        <v>45</v>
      </c>
      <c r="C67">
        <v>0</v>
      </c>
      <c r="D67">
        <v>0</v>
      </c>
      <c r="E67">
        <f t="shared" ref="E67:E86" si="6">B67+C67-D67</f>
        <v>45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0.45033112582781459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x14ac:dyDescent="0.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6.8181818181818177E-2</v>
      </c>
      <c r="H68" s="3">
        <f>(D57+D58+D59+D60+D61+D62+D63+D64+D65+D66+D67+D68)/(($B$57+E68)/2)</f>
        <v>0.54421768707482998</v>
      </c>
      <c r="I68" s="3">
        <f>(D63+D64+D65+D66+D67+D68)/(($B$63+E68)/2)</f>
        <v>0.23952095808383234</v>
      </c>
      <c r="J68" s="3">
        <f t="shared" si="5"/>
        <v>0.54421768707482998</v>
      </c>
      <c r="K68" s="3">
        <f t="shared" si="4"/>
        <v>0.51700680272108845</v>
      </c>
      <c r="L68">
        <v>3</v>
      </c>
      <c r="P68" s="6"/>
    </row>
    <row r="69" spans="1:16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0.49382716049382713</v>
      </c>
      <c r="J69" s="3">
        <f t="shared" si="5"/>
        <v>1.3</v>
      </c>
      <c r="K69" s="3">
        <f t="shared" si="4"/>
        <v>1.2333333333333334</v>
      </c>
    </row>
    <row r="70" spans="1:16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0.49382716049382713</v>
      </c>
      <c r="J70" s="3">
        <f t="shared" si="5"/>
        <v>1.1428571428571428</v>
      </c>
      <c r="K70" s="3">
        <f t="shared" si="4"/>
        <v>1.0793650793650793</v>
      </c>
    </row>
    <row r="71" spans="1:16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0.49382716049382713</v>
      </c>
      <c r="J71" s="3">
        <f t="shared" si="5"/>
        <v>0.93506493506493504</v>
      </c>
      <c r="K71" s="3">
        <f t="shared" si="4"/>
        <v>0.88311688311688308</v>
      </c>
    </row>
    <row r="72" spans="1:16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0.49382716049382713</v>
      </c>
      <c r="J72" s="3">
        <f t="shared" si="5"/>
        <v>0.74725274725274726</v>
      </c>
      <c r="K72" s="3">
        <f t="shared" si="4"/>
        <v>0.70329670329670335</v>
      </c>
    </row>
    <row r="73" spans="1:16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0.49382716049382713</v>
      </c>
      <c r="J73" s="3">
        <f t="shared" si="5"/>
        <v>0.62650602409638556</v>
      </c>
      <c r="K73" s="3">
        <f t="shared" si="4"/>
        <v>0.57831325301204817</v>
      </c>
    </row>
    <row r="74" spans="1:16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0.49382716049382713</v>
      </c>
      <c r="J74" s="3">
        <f t="shared" si="5"/>
        <v>0.49382716049382713</v>
      </c>
      <c r="K74" s="3">
        <f t="shared" si="4"/>
        <v>0.49382716049382713</v>
      </c>
    </row>
    <row r="75" spans="1:16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0.33333333333333331</v>
      </c>
      <c r="K75" s="3">
        <f t="shared" si="4"/>
        <v>0.33333333333333331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0.32558139534883723</v>
      </c>
      <c r="K76" s="3">
        <f t="shared" si="4"/>
        <v>0.32558139534883723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>
        <f t="shared" si="5"/>
        <v>0.18181818181818182</v>
      </c>
      <c r="K77" s="3">
        <f t="shared" si="4"/>
        <v>0.18181818181818182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>
        <f t="shared" si="5"/>
        <v>0.13333333333333333</v>
      </c>
      <c r="K78" s="3">
        <f t="shared" ref="K78:K86" si="9">((L67-O67)+(L68-O68)+(L69-O69)+(L70-O70)+(L71-O71)+(L72-O72)+(L73-O73)+(L74-O74)+(L75-O75)+(L76-O76)+(L77-O77)+(L78-O78))/((B67+E78)/2)</f>
        <v>0.13333333333333333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>
        <f t="shared" si="5"/>
        <v>0.13333333333333333</v>
      </c>
      <c r="K79" s="3">
        <f t="shared" si="9"/>
        <v>0.13333333333333333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43" workbookViewId="0">
      <selection activeCell="J68" sqref="J6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0</v>
      </c>
      <c r="D3">
        <v>0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6" x14ac:dyDescent="0.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6" x14ac:dyDescent="0.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t="shared" ref="J14:J35" si="3">(D3+D4+D5+D6+D7+D8+D9+D10+D11+D12+D13+D14)/((B3+E14)/2)</f>
        <v>0.16666666666666666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6" x14ac:dyDescent="0.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6" x14ac:dyDescent="0.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6" x14ac:dyDescent="0.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6" x14ac:dyDescent="0.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6" x14ac:dyDescent="0.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6" x14ac:dyDescent="0.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6" x14ac:dyDescent="0.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x14ac:dyDescent="0.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x14ac:dyDescent="0.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t="shared" ref="J39:J86" si="5">(D28+D29+D30+D31+D32+D33+D34+D35+D36+D37+D38+D39)/((B28+E39)/2)</f>
        <v>0.53333333333333333</v>
      </c>
      <c r="K39" s="3">
        <f t="shared" si="4"/>
        <v>0.53333333333333333</v>
      </c>
      <c r="L39">
        <v>1</v>
      </c>
      <c r="P39" s="6"/>
    </row>
    <row r="40" spans="1:16" x14ac:dyDescent="0.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0.53333333333333333</v>
      </c>
      <c r="K40" s="3">
        <f t="shared" si="4"/>
        <v>0.53333333333333333</v>
      </c>
    </row>
    <row r="41" spans="1:16" x14ac:dyDescent="0.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6" x14ac:dyDescent="0.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6" x14ac:dyDescent="0.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x14ac:dyDescent="0.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6" x14ac:dyDescent="0.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6" x14ac:dyDescent="0.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6" x14ac:dyDescent="0.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x14ac:dyDescent="0.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x14ac:dyDescent="0.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x14ac:dyDescent="0.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0.22222222222222221</v>
      </c>
      <c r="K58" s="3">
        <f t="shared" si="4"/>
        <v>0.22222222222222221</v>
      </c>
      <c r="P58" s="6"/>
    </row>
    <row r="59" spans="1:16" x14ac:dyDescent="0.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0.22222222222222221</v>
      </c>
      <c r="K59" s="3">
        <f t="shared" si="4"/>
        <v>0.22222222222222221</v>
      </c>
    </row>
    <row r="60" spans="1:16" x14ac:dyDescent="0.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x14ac:dyDescent="0.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6" x14ac:dyDescent="0.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6" x14ac:dyDescent="0.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6" x14ac:dyDescent="0.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9.5238095238095233E-2</v>
      </c>
      <c r="K64" s="3">
        <f t="shared" si="4"/>
        <v>9.5238095238095233E-2</v>
      </c>
    </row>
    <row r="65" spans="1:11" x14ac:dyDescent="0.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9.5238095238095233E-2</v>
      </c>
      <c r="K65" s="3">
        <f t="shared" si="4"/>
        <v>9.5238095238095233E-2</v>
      </c>
    </row>
    <row r="66" spans="1:11" x14ac:dyDescent="0.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9.5238095238095233E-2</v>
      </c>
      <c r="K66" s="3">
        <f t="shared" si="4"/>
        <v>9.5238095238095233E-2</v>
      </c>
    </row>
    <row r="67" spans="1:11" ht="13.5" customHeight="1" x14ac:dyDescent="0.2">
      <c r="A67" s="2">
        <v>43405</v>
      </c>
      <c r="B67">
        <v>12</v>
      </c>
      <c r="C67">
        <v>0</v>
      </c>
      <c r="D67">
        <v>0</v>
      </c>
      <c r="E67">
        <f t="shared" ref="E67:E86" si="6">B67+C67-D67</f>
        <v>12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9.5238095238095233E-2</v>
      </c>
      <c r="K67" s="3">
        <f t="shared" si="4"/>
        <v>9.5238095238095233E-2</v>
      </c>
    </row>
    <row r="68" spans="1:11" x14ac:dyDescent="0.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>(D57+D58+D59+D60+D61+D62+D63+D64+D65+D66+D67+D68)/((B57+E68)/2)</f>
        <v>0</v>
      </c>
      <c r="K68" s="3">
        <f t="shared" si="4"/>
        <v>0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</v>
      </c>
      <c r="J72" s="3">
        <f t="shared" si="5"/>
        <v>0</v>
      </c>
      <c r="K72" s="3">
        <f t="shared" si="4"/>
        <v>0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</v>
      </c>
      <c r="J74" s="3">
        <f t="shared" si="5"/>
        <v>0</v>
      </c>
      <c r="K74" s="3">
        <f t="shared" si="4"/>
        <v>0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</v>
      </c>
      <c r="K75" s="3">
        <f t="shared" si="4"/>
        <v>0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</v>
      </c>
      <c r="K76" s="3">
        <f t="shared" si="4"/>
        <v>0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>
        <f t="shared" si="5"/>
        <v>0</v>
      </c>
      <c r="K77" s="3">
        <f t="shared" si="4"/>
        <v>0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>
        <f t="shared" si="5"/>
        <v>0</v>
      </c>
      <c r="K78" s="3">
        <f t="shared" ref="K78:K86" si="9">((L67-O67)+(L68-O68)+(L69-O69)+(L70-O70)+(L71-O71)+(L72-O72)+(L73-O73)+(L74-O74)+(L75-O75)+(L76-O76)+(L77-O77)+(L78-O78))/((B67+E78)/2)</f>
        <v>0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>
        <f t="shared" si="5"/>
        <v>0</v>
      </c>
      <c r="K79" s="3">
        <f t="shared" si="9"/>
        <v>0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2" workbookViewId="0">
      <selection activeCell="J68" sqref="J6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2</v>
      </c>
      <c r="D3">
        <v>1</v>
      </c>
      <c r="E3">
        <f t="shared" ref="E3:E66" si="0">B3+C3-D3</f>
        <v>31</v>
      </c>
      <c r="F3" s="5">
        <f t="shared" ref="F3:F66" si="1">C3-D3</f>
        <v>1</v>
      </c>
      <c r="G3" s="3">
        <f t="shared" ref="G3:G66" si="2">D3/((B3+E3)/2)</f>
        <v>3.2786885245901641E-2</v>
      </c>
      <c r="H3" s="3">
        <f>D3/(($B$3+E3)/2)</f>
        <v>3.2786885245901641E-2</v>
      </c>
      <c r="I3" s="3">
        <f>D3/(($B$3+E3)/2)</f>
        <v>3.2786885245901641E-2</v>
      </c>
      <c r="J3" s="3"/>
      <c r="K3" s="3"/>
    </row>
    <row r="4" spans="1:16" x14ac:dyDescent="0.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3.2786885245901641E-2</v>
      </c>
      <c r="H4" s="3">
        <f>(D3+D4)/(($B$3+E4)/2)</f>
        <v>6.6666666666666666E-2</v>
      </c>
      <c r="I4" s="3">
        <f>(D3+D4)/(($B$3+E4)/2)</f>
        <v>6.6666666666666666E-2</v>
      </c>
      <c r="J4" s="3"/>
      <c r="K4" s="3"/>
    </row>
    <row r="5" spans="1:16" x14ac:dyDescent="0.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6.6666666666666666E-2</v>
      </c>
      <c r="I5" s="3">
        <f>(D3+D4+D5)/(($B$3+E5)/2)</f>
        <v>6.6666666666666666E-2</v>
      </c>
      <c r="J5" s="3"/>
      <c r="K5" s="3"/>
    </row>
    <row r="6" spans="1:16" x14ac:dyDescent="0.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3.3898305084745763E-2</v>
      </c>
      <c r="H6" s="3">
        <f>(D3+D4+D5+D6)/(($B$3+E6)/2)</f>
        <v>0.10169491525423729</v>
      </c>
      <c r="I6" s="3">
        <f>(D3+D4+D5+D6)/(($B$3+E6)/2)</f>
        <v>0.10169491525423729</v>
      </c>
      <c r="J6" s="3"/>
      <c r="K6" s="3"/>
    </row>
    <row r="7" spans="1:16" x14ac:dyDescent="0.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3.4482758620689655E-2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6" x14ac:dyDescent="0.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3.4482758620689655E-2</v>
      </c>
      <c r="H8" s="3">
        <f>(D3+D4+D5+D6+D7+D8)/(($B$3+E8)/2)</f>
        <v>0.16949152542372881</v>
      </c>
      <c r="I8" s="3">
        <f>(D3+D4+D5+D6+D7+D8)/(($B$3+E8)/2)</f>
        <v>0.16949152542372881</v>
      </c>
      <c r="J8" s="3"/>
      <c r="K8" s="3"/>
    </row>
    <row r="9" spans="1:16" x14ac:dyDescent="0.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6" x14ac:dyDescent="0.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6" x14ac:dyDescent="0.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3.2786885245901641E-2</v>
      </c>
      <c r="H11" s="3">
        <f>(D9+D10+D11)/(($B$9+E11)/2)</f>
        <v>3.3898305084745763E-2</v>
      </c>
      <c r="I11" s="3">
        <f>(D3+D4+D5+D6+D7+D8+D9+D10+D11)/(($B$3+E11)/2)</f>
        <v>0.2</v>
      </c>
      <c r="J11" s="3"/>
      <c r="K11" s="3"/>
    </row>
    <row r="12" spans="1:16" x14ac:dyDescent="0.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3.2786885245901641E-2</v>
      </c>
      <c r="H12" s="3">
        <f>(D9+D10+D11+D12)/(($B$9+E12)/2)</f>
        <v>6.6666666666666666E-2</v>
      </c>
      <c r="I12" s="3">
        <f>(D3+D4+D5+D6+D7+D8+D9+D10+D11+D12)/(($B$3+E12)/2)</f>
        <v>0.22950819672131148</v>
      </c>
      <c r="J12" s="3"/>
      <c r="K12" s="3"/>
    </row>
    <row r="13" spans="1:16" x14ac:dyDescent="0.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0.16949152542372881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6" x14ac:dyDescent="0.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t="shared" ref="J14:J35" si="3">(D3+D4+D5+D6+D7+D8+D9+D10+D11+D12+D13+D14)/((B3+E14)/2)</f>
        <v>0.41379310344827586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x14ac:dyDescent="0.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0.33898305084745761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6" x14ac:dyDescent="0.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9.6774193548387094E-2</v>
      </c>
      <c r="L17">
        <v>0</v>
      </c>
      <c r="M17" s="6"/>
    </row>
    <row r="18" spans="1:16" x14ac:dyDescent="0.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3.1746031746031744E-2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x14ac:dyDescent="0.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3.2258064516129031E-2</v>
      </c>
      <c r="H20" s="3">
        <f>(D9+D10+D11+D12+D13+D14+D15+D16+D17+D18+D19+D20)/(($B$9+E20)/2)</f>
        <v>0.4</v>
      </c>
      <c r="I20" s="3">
        <f>(D15+D16+D17+D18+D19+D20)/(($B$15+E20)/2)</f>
        <v>0.16949152542372881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x14ac:dyDescent="0.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9.8360655737704916E-2</v>
      </c>
      <c r="H21" s="3">
        <f>D21/(($B$21+E21)/2)</f>
        <v>9.8360655737704916E-2</v>
      </c>
      <c r="I21" s="3">
        <f>(D15+D16+D17+D18+D19+D20+D21)/(($B$15+E21)/2)</f>
        <v>0.27586206896551724</v>
      </c>
      <c r="J21" s="3">
        <f t="shared" si="3"/>
        <v>0.49180327868852458</v>
      </c>
      <c r="K21" s="3">
        <f t="shared" si="4"/>
        <v>0.22950819672131148</v>
      </c>
      <c r="L21">
        <v>3</v>
      </c>
      <c r="M21" s="6"/>
      <c r="P21" s="6"/>
    </row>
    <row r="22" spans="1:16" x14ac:dyDescent="0.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6.6666666666666666E-2</v>
      </c>
      <c r="H22" s="3">
        <f>(D21+D22)/(($B$21+E22)/2)</f>
        <v>0.16393442622950818</v>
      </c>
      <c r="I22" s="3">
        <f>(D15+D16+D17+D18+D19+D20+D21+D22)/(($B$15+E22)/2)</f>
        <v>0.34482758620689657</v>
      </c>
      <c r="J22" s="3">
        <f t="shared" si="3"/>
        <v>0.55737704918032782</v>
      </c>
      <c r="K22" s="3">
        <f t="shared" si="4"/>
        <v>0.29508196721311475</v>
      </c>
      <c r="L22">
        <v>2</v>
      </c>
      <c r="M22" s="6"/>
      <c r="P22" s="6"/>
    </row>
    <row r="23" spans="1:16" x14ac:dyDescent="0.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3.1746031746031744E-2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0.53968253968253965</v>
      </c>
      <c r="K23" s="3">
        <f t="shared" si="4"/>
        <v>0.2857142857142857</v>
      </c>
      <c r="L23">
        <v>0</v>
      </c>
      <c r="M23" s="6">
        <v>1</v>
      </c>
      <c r="P23" s="6"/>
    </row>
    <row r="24" spans="1:16" x14ac:dyDescent="0.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2.9850746268656716E-2</v>
      </c>
      <c r="H24" s="3">
        <f>(D21+D22+D23+D24)/(($B$21+E24)/2)</f>
        <v>0.2153846153846154</v>
      </c>
      <c r="I24" s="3">
        <f>(D15+D16+D17+D18+D19+D20+D21+D22+D23+D24)/(($B$15+E24)/2)</f>
        <v>0.38709677419354838</v>
      </c>
      <c r="J24" s="3">
        <f t="shared" si="3"/>
        <v>0.52307692307692311</v>
      </c>
      <c r="K24" s="3">
        <f t="shared" si="4"/>
        <v>0.30769230769230771</v>
      </c>
      <c r="L24">
        <v>1</v>
      </c>
      <c r="M24" s="6"/>
      <c r="P24" s="6"/>
    </row>
    <row r="25" spans="1:16" x14ac:dyDescent="0.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6.0606060606060608E-2</v>
      </c>
      <c r="H25" s="3">
        <f>(D21+D22+D23+D24+D25)/(($B$21+E25)/2)</f>
        <v>0.2857142857142857</v>
      </c>
      <c r="I25" s="3">
        <f>(D15+D16+D17+D18+D19+D20+D21+D22+D23+D24+D25)/(($B$15+E25)/2)</f>
        <v>0.46666666666666667</v>
      </c>
      <c r="J25" s="3">
        <f t="shared" si="3"/>
        <v>0.46666666666666667</v>
      </c>
      <c r="K25" s="3">
        <f t="shared" si="4"/>
        <v>0.4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9.5238095238095233E-2</v>
      </c>
      <c r="H26" s="3">
        <f>(D21+D22+D23+D24+D25+D26)/(($B$21+E26)/2)</f>
        <v>0.38709677419354838</v>
      </c>
      <c r="I26" s="3">
        <f>(D15+D16+D17+D18+D19+D20+D21+D22+D23+D24+D25+D26)/(($B$15+E26)/2)</f>
        <v>0.57627118644067798</v>
      </c>
      <c r="J26" s="3">
        <f t="shared" si="3"/>
        <v>0.57627118644067798</v>
      </c>
      <c r="K26" s="3">
        <f t="shared" si="4"/>
        <v>0.47457627118644069</v>
      </c>
      <c r="L26">
        <v>2</v>
      </c>
      <c r="M26" s="6">
        <v>1</v>
      </c>
      <c r="P26" s="6"/>
    </row>
    <row r="27" spans="1:16" x14ac:dyDescent="0.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3.1746031746031744E-2</v>
      </c>
      <c r="H27" s="3">
        <f>(D21+D22+D23+D24+D25+D26+D27)/(($B$21+E27)/2)</f>
        <v>0.41269841269841268</v>
      </c>
      <c r="I27" s="3">
        <f>D27/(($B$27+E27)/2)</f>
        <v>3.1746031746031744E-2</v>
      </c>
      <c r="J27" s="3">
        <f t="shared" si="3"/>
        <v>0.58064516129032262</v>
      </c>
      <c r="K27" s="3">
        <f t="shared" si="4"/>
        <v>0.4838709677419355</v>
      </c>
      <c r="L27">
        <v>1</v>
      </c>
      <c r="M27" s="6"/>
      <c r="P27" s="6"/>
    </row>
    <row r="28" spans="1:16" x14ac:dyDescent="0.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0.64406779661016944</v>
      </c>
      <c r="I28" s="3">
        <f>(D27+D28)/(($B$27+E28)/2)</f>
        <v>0.23728813559322035</v>
      </c>
      <c r="J28" s="3">
        <f t="shared" si="3"/>
        <v>0.72413793103448276</v>
      </c>
      <c r="K28" s="3">
        <f t="shared" si="4"/>
        <v>0.62068965517241381</v>
      </c>
      <c r="L28">
        <v>6</v>
      </c>
      <c r="M28" s="6"/>
      <c r="P28" s="6"/>
    </row>
    <row r="29" spans="1:16" x14ac:dyDescent="0.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0.68852459016393441</v>
      </c>
      <c r="K29" s="3">
        <f t="shared" si="4"/>
        <v>0.5901639344262295</v>
      </c>
      <c r="L29">
        <v>0</v>
      </c>
      <c r="M29" s="6"/>
    </row>
    <row r="30" spans="1:16" x14ac:dyDescent="0.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3.3333333333333333E-2</v>
      </c>
      <c r="H30" s="3">
        <f>(D21+D22+D23+D24+D25+D26+D27+D28+D29+D30)/(($B$21+E30)/2)</f>
        <v>0.64516129032258063</v>
      </c>
      <c r="I30" s="3">
        <f>(D27+D28+D29+D30)/(($B$27+E30)/2)</f>
        <v>0.25806451612903225</v>
      </c>
      <c r="J30" s="3">
        <f t="shared" si="3"/>
        <v>0.67741935483870963</v>
      </c>
      <c r="K30" s="3">
        <f t="shared" si="4"/>
        <v>0.61290322580645162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3.2258064516129031E-2</v>
      </c>
      <c r="H31" s="3">
        <f>(D21+D22+D23+D24+D25+D26+D27+D28+D29+D30+D31)/(($B$21+E31)/2)</f>
        <v>0.67741935483870963</v>
      </c>
      <c r="I31" s="3">
        <f>(D27+D28+D29+D30+D31)/(($B$27+E31)/2)</f>
        <v>0.29032258064516131</v>
      </c>
      <c r="J31" s="3">
        <f t="shared" si="3"/>
        <v>0.70967741935483875</v>
      </c>
      <c r="K31" s="3">
        <f t="shared" si="4"/>
        <v>0.64516129032258063</v>
      </c>
      <c r="L31">
        <v>1</v>
      </c>
      <c r="M31" s="6"/>
      <c r="P31" s="6"/>
    </row>
    <row r="32" spans="1:16" x14ac:dyDescent="0.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6.6666666666666666E-2</v>
      </c>
      <c r="H32" s="3">
        <f>(D21+D22+D23+D24+D25+D26+D27+D28+D29+D30+D31+D32)/(($B$21+E32)/2)</f>
        <v>0.76666666666666672</v>
      </c>
      <c r="I32" s="3">
        <f>(D27+D28+D29+D30+D31+D32)/(($B$27+E32)/2)</f>
        <v>0.36666666666666664</v>
      </c>
      <c r="J32" s="3">
        <f t="shared" si="3"/>
        <v>0.76666666666666672</v>
      </c>
      <c r="K32" s="3">
        <f t="shared" si="4"/>
        <v>0.7</v>
      </c>
      <c r="L32">
        <v>2</v>
      </c>
      <c r="M32" s="6"/>
      <c r="P32" s="6"/>
    </row>
    <row r="33" spans="1:16" x14ac:dyDescent="0.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3.5087719298245612E-2</v>
      </c>
      <c r="H33" s="3">
        <f>(D33)/(($B$33+E33)/2)</f>
        <v>3.5087719298245612E-2</v>
      </c>
      <c r="I33" s="3">
        <f>(D27+D28+D29+D30+D31+D32+D33)/(($B$27+E33)/2)</f>
        <v>0.40677966101694918</v>
      </c>
      <c r="J33" s="3">
        <f t="shared" si="3"/>
        <v>0.72413793103448276</v>
      </c>
      <c r="K33" s="3">
        <f t="shared" si="4"/>
        <v>0.65517241379310343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0.55172413793103448</v>
      </c>
      <c r="J34" s="3">
        <f t="shared" si="3"/>
        <v>0.80701754385964908</v>
      </c>
      <c r="K34" s="3">
        <f t="shared" si="4"/>
        <v>0.70175438596491224</v>
      </c>
      <c r="L34">
        <v>3</v>
      </c>
      <c r="M34" s="6">
        <v>1</v>
      </c>
      <c r="P34" s="6"/>
    </row>
    <row r="35" spans="1:16" x14ac:dyDescent="0.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0.80645161290322576</v>
      </c>
      <c r="K35" s="3">
        <f t="shared" si="4"/>
        <v>0.74193548387096775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0.71641791044776115</v>
      </c>
      <c r="K36" s="3">
        <f t="shared" si="4"/>
        <v>0.65671641791044777</v>
      </c>
      <c r="L36">
        <v>0</v>
      </c>
    </row>
    <row r="37" spans="1:16" x14ac:dyDescent="0.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3.0303030303030304E-2</v>
      </c>
      <c r="H37" s="3">
        <f>(D33+D34+D35+D36+D37)/(($B$33+E37)/2)</f>
        <v>0.29032258064516131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0.70769230769230773</v>
      </c>
      <c r="K37" s="3">
        <f t="shared" si="4"/>
        <v>0.61538461538461542</v>
      </c>
      <c r="L37">
        <v>0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3.0303030303030304E-2</v>
      </c>
      <c r="H38" s="3">
        <f>(D33+D34+D35+D36+D37+D38)/(($B$33+E38)/2)</f>
        <v>0.32258064516129031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x14ac:dyDescent="0.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9.0909090909090912E-2</v>
      </c>
      <c r="H39" s="3">
        <f>(D33+D34+D35+D36+D37+D38+D39)/(($B$33+E39)/2)</f>
        <v>0.41935483870967744</v>
      </c>
      <c r="I39" s="3">
        <f>D39/(($B$39+E39)/2)</f>
        <v>9.0909090909090912E-2</v>
      </c>
      <c r="J39" s="3">
        <f t="shared" ref="J39:J86" si="5">(D28+D29+D30+D31+D32+D33+D34+D35+D36+D37+D38+D39)/((B28+E39)/2)</f>
        <v>0.70769230769230773</v>
      </c>
      <c r="K39" s="3">
        <f t="shared" si="4"/>
        <v>0.64615384615384619</v>
      </c>
      <c r="L39">
        <v>3</v>
      </c>
      <c r="P39" s="6"/>
    </row>
    <row r="40" spans="1:16" x14ac:dyDescent="0.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3.0769230769230771E-2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0.53333333333333333</v>
      </c>
      <c r="L40">
        <v>1</v>
      </c>
      <c r="P40" s="6"/>
    </row>
    <row r="41" spans="1:16" x14ac:dyDescent="0.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0.44444444444444442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0.50793650793650791</v>
      </c>
      <c r="L41">
        <v>0</v>
      </c>
    </row>
    <row r="42" spans="1:16" x14ac:dyDescent="0.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0.44444444444444442</v>
      </c>
      <c r="I42" s="3">
        <f>(D39+D40+D41+D42)/(($B$39+E42)/2)</f>
        <v>0.11940298507462686</v>
      </c>
      <c r="J42" s="3">
        <f t="shared" si="5"/>
        <v>0.52307692307692311</v>
      </c>
      <c r="K42" s="3">
        <f t="shared" si="4"/>
        <v>0.46153846153846156</v>
      </c>
      <c r="L42">
        <v>0</v>
      </c>
    </row>
    <row r="43" spans="1:16" x14ac:dyDescent="0.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0.44444444444444442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0.43076923076923079</v>
      </c>
      <c r="L43">
        <v>0</v>
      </c>
    </row>
    <row r="44" spans="1:16" x14ac:dyDescent="0.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5.9701492537313432E-2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6" x14ac:dyDescent="0.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0.17910447761194029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x14ac:dyDescent="0.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5.7971014492753624E-2</v>
      </c>
      <c r="H46" s="3">
        <f>(D45+D46)/(($B$45+E46)/2)</f>
        <v>5.8823529411764705E-2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0.38709677419354838</v>
      </c>
      <c r="L46">
        <v>2</v>
      </c>
      <c r="P46" s="6"/>
    </row>
    <row r="47" spans="1:16" x14ac:dyDescent="0.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5.8823529411764705E-2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x14ac:dyDescent="0.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5.7971014492753624E-2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0.35820895522388058</v>
      </c>
      <c r="K48" s="3">
        <f t="shared" si="4"/>
        <v>0.32835820895522388</v>
      </c>
      <c r="L48">
        <v>2</v>
      </c>
      <c r="P48" s="6"/>
    </row>
    <row r="49" spans="1:16" x14ac:dyDescent="0.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2.9850746268656716E-2</v>
      </c>
      <c r="H49" s="3">
        <f>(D45+D46+D47+D48+D49)/(($B$45+E49)/2)</f>
        <v>0.15151515151515152</v>
      </c>
      <c r="I49" s="3">
        <f>(D39+D40+D41+D42+D43+D44+D45+D46+D47+D48+D49)/(($B$39+E49)/2)</f>
        <v>0.33333333333333331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x14ac:dyDescent="0.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3.0769230769230771E-2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6" x14ac:dyDescent="0.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0.27272727272727271</v>
      </c>
      <c r="K51" s="3">
        <f t="shared" si="4"/>
        <v>0.27272727272727271</v>
      </c>
      <c r="L51">
        <v>0</v>
      </c>
    </row>
    <row r="52" spans="1:16" x14ac:dyDescent="0.2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6" x14ac:dyDescent="0.2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x14ac:dyDescent="0.2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3.0769230769230771E-2</v>
      </c>
      <c r="H54" s="3">
        <f>(D45+D46+D47+D48+D49+D50+D51+D52+D53+D54)/(($B$45+E54)/2)</f>
        <v>0.2153846153846154</v>
      </c>
      <c r="I54" s="3">
        <f>(D51+D52+D53+D54)/(($B$51+E54)/2)</f>
        <v>3.125E-2</v>
      </c>
      <c r="J54" s="3">
        <f t="shared" si="5"/>
        <v>0.27272727272727271</v>
      </c>
      <c r="K54" s="3">
        <f t="shared" si="4"/>
        <v>0.27272727272727271</v>
      </c>
      <c r="L54">
        <v>1</v>
      </c>
      <c r="P54" s="6"/>
    </row>
    <row r="55" spans="1:16" x14ac:dyDescent="0.2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3.0769230769230771E-2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x14ac:dyDescent="0.2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3.0769230769230771E-2</v>
      </c>
      <c r="H56" s="3">
        <f>(D45+D46+D47+D48+D49+D50+D51+D52+D53+D54+D55+D56)/(($B$45+E56)/2)</f>
        <v>0.24615384615384617</v>
      </c>
      <c r="I56" s="3">
        <f>(D51+D52+D53+D54+D55+D56)/(($B$51+E56)/2)</f>
        <v>6.25E-2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x14ac:dyDescent="0.2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3.125E-2</v>
      </c>
      <c r="H57" s="3">
        <f>(D57)/(($B$57+E57)/2)</f>
        <v>3.125E-2</v>
      </c>
      <c r="I57" s="3">
        <f>(D51+D52+D53+D54+D55+D56+D57)/(($B$51+E57)/2)</f>
        <v>9.375E-2</v>
      </c>
      <c r="J57" s="3">
        <f t="shared" si="5"/>
        <v>0.27272727272727271</v>
      </c>
      <c r="K57" s="3">
        <f t="shared" si="4"/>
        <v>0.27272727272727271</v>
      </c>
      <c r="L57">
        <v>1</v>
      </c>
      <c r="P57" s="6"/>
    </row>
    <row r="58" spans="1:16" x14ac:dyDescent="0.2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x14ac:dyDescent="0.2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4.878048780487805E-2</v>
      </c>
      <c r="H59" s="3">
        <f>(D57+D58+D59)/(($B$57+E59)/2)</f>
        <v>0.17499999999999999</v>
      </c>
      <c r="I59" s="3">
        <f>(D51+D52+D53+D54+D55+D56+D57+D58+D59)/(($B$51+E59)/2)</f>
        <v>0.22500000000000001</v>
      </c>
      <c r="J59" s="3">
        <f t="shared" si="5"/>
        <v>0.31325301204819278</v>
      </c>
      <c r="K59" s="3">
        <f t="shared" si="4"/>
        <v>0.31325301204819278</v>
      </c>
      <c r="L59">
        <v>2</v>
      </c>
      <c r="P59" s="6"/>
    </row>
    <row r="60" spans="1:16" x14ac:dyDescent="0.2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4.1237113402061855E-2</v>
      </c>
      <c r="H60" s="3">
        <f>(D57+D58+D59+D60)/(($B$57+E60)/2)</f>
        <v>0.22222222222222221</v>
      </c>
      <c r="I60" s="3">
        <f>(D51+D52+D53+D54+D55+D56+D57+D58+D59+D60)/(($B$51+E60)/2)</f>
        <v>0.27160493827160492</v>
      </c>
      <c r="J60" s="3">
        <f t="shared" si="5"/>
        <v>0.31325301204819278</v>
      </c>
      <c r="K60" s="3">
        <f t="shared" si="4"/>
        <v>0.31325301204819278</v>
      </c>
      <c r="L60">
        <v>2</v>
      </c>
      <c r="P60" s="6"/>
    </row>
    <row r="61" spans="1:16" x14ac:dyDescent="0.2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4.1666666666666664E-2</v>
      </c>
      <c r="H61" s="3">
        <f>(D57+D58+D59+D60+D61)/(($B$57+E61)/2)</f>
        <v>0.27848101265822783</v>
      </c>
      <c r="I61" s="3">
        <f>(D51+D52+D53+D54+D55+D56+D57+D58+D59+D60+D61)/(($B$51+E61)/2)</f>
        <v>0.32911392405063289</v>
      </c>
      <c r="J61" s="3">
        <f t="shared" si="5"/>
        <v>0.35</v>
      </c>
      <c r="K61" s="3">
        <f t="shared" si="4"/>
        <v>0.32500000000000001</v>
      </c>
      <c r="L61">
        <v>1</v>
      </c>
      <c r="M61">
        <v>1</v>
      </c>
      <c r="P61" s="6"/>
    </row>
    <row r="62" spans="1:16" x14ac:dyDescent="0.2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4.2553191489361701E-2</v>
      </c>
      <c r="H62" s="3">
        <f>(D57+D58+D59+D60+D61+D62)/(($B$57+E62)/2)</f>
        <v>0.32911392405063289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0.32911392405063289</v>
      </c>
      <c r="L62">
        <v>1</v>
      </c>
      <c r="M62">
        <v>1</v>
      </c>
      <c r="P62" s="6"/>
    </row>
    <row r="63" spans="1:16" x14ac:dyDescent="0.2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8.5106382978723402E-2</v>
      </c>
      <c r="H63" s="3">
        <f>(D57+D58+D59+D60+D61+D62+D63)/(($B$57+E63)/2)</f>
        <v>0.43037974683544306</v>
      </c>
      <c r="I63" s="3">
        <f>(D63)/(($B$63+E63)/2)</f>
        <v>8.5106382978723402E-2</v>
      </c>
      <c r="J63" s="3">
        <f t="shared" si="5"/>
        <v>0.47499999999999998</v>
      </c>
      <c r="K63" s="3">
        <f t="shared" si="4"/>
        <v>0.42499999999999999</v>
      </c>
      <c r="L63">
        <v>4</v>
      </c>
      <c r="P63" s="6"/>
    </row>
    <row r="64" spans="1:16" x14ac:dyDescent="0.2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8.5106382978723402E-2</v>
      </c>
      <c r="H64" s="3">
        <f>(D57+D58+D59+D60+D61+D62+D63+D64)/(($B$57+E64)/2)</f>
        <v>0.53164556962025311</v>
      </c>
      <c r="I64" s="3">
        <f>(D63+D64)/(($B$63+E64)/2)</f>
        <v>0.1702127659574468</v>
      </c>
      <c r="J64" s="3">
        <f t="shared" si="5"/>
        <v>0.57499999999999996</v>
      </c>
      <c r="K64" s="3">
        <f t="shared" si="4"/>
        <v>0.52500000000000002</v>
      </c>
      <c r="L64">
        <v>4</v>
      </c>
      <c r="P64" s="6"/>
    </row>
    <row r="65" spans="1:16" x14ac:dyDescent="0.2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0.66666666666666663</v>
      </c>
      <c r="I65" s="3">
        <f>(D63+D64+D65)/(($B$63+E65)/2)</f>
        <v>0.27956989247311825</v>
      </c>
      <c r="J65" s="3">
        <f t="shared" si="5"/>
        <v>0.70886075949367089</v>
      </c>
      <c r="K65" s="3">
        <f t="shared" si="4"/>
        <v>0.63291139240506333</v>
      </c>
      <c r="L65">
        <v>4</v>
      </c>
      <c r="M65">
        <v>1</v>
      </c>
      <c r="P65" s="6"/>
    </row>
    <row r="66" spans="1:16" x14ac:dyDescent="0.2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2.1276595744680851E-2</v>
      </c>
      <c r="H66" s="3">
        <f>(D57+D58+D59+D60+D61+D62+D63+D64+D65+D66)/(($B$57+E66)/2)</f>
        <v>0.67500000000000004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x14ac:dyDescent="0.2">
      <c r="A67" s="2">
        <v>43405</v>
      </c>
      <c r="B67">
        <v>48</v>
      </c>
      <c r="C67">
        <v>2</v>
      </c>
      <c r="D67">
        <v>3</v>
      </c>
      <c r="E67">
        <f t="shared" ref="E67:E86" si="6">B67+C67-D67</f>
        <v>47</v>
      </c>
      <c r="F67" s="5">
        <f t="shared" ref="F67:F86" si="7">C67-D67</f>
        <v>-1</v>
      </c>
      <c r="G67" s="3">
        <f t="shared" ref="G67:G86" si="8">D67/((B67+E67)/2)</f>
        <v>6.3157894736842107E-2</v>
      </c>
      <c r="H67" s="3">
        <f>(D57+D58+D59+D60+D61+D62+D63+D64+D65+D66+D67)/(($B$57+E67)/2)</f>
        <v>0.759493670886076</v>
      </c>
      <c r="I67" s="3">
        <f>(D63+D64+D65+D66+D67)/(($B$63+E67)/2)</f>
        <v>0.36170212765957449</v>
      </c>
      <c r="J67" s="3">
        <f t="shared" si="5"/>
        <v>0.77500000000000002</v>
      </c>
      <c r="K67" s="3">
        <f t="shared" si="4"/>
        <v>0.7</v>
      </c>
      <c r="L67">
        <v>3</v>
      </c>
      <c r="P67" s="6"/>
    </row>
    <row r="68" spans="1:16" x14ac:dyDescent="0.2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4.3010752688172046E-2</v>
      </c>
      <c r="H68" s="3">
        <f>(D57+D58+D59+D60+D61+D62+D63+D64+D65+D66+D67+D68)/(($B$57+E68)/2)</f>
        <v>0.82051282051282048</v>
      </c>
      <c r="I68" s="3">
        <f>(D63+D64+D65+D66+D67+D68)/(($B$63+E68)/2)</f>
        <v>0.40860215053763443</v>
      </c>
      <c r="J68" s="3">
        <f t="shared" si="5"/>
        <v>0.82051282051282048</v>
      </c>
      <c r="K68" s="3">
        <f t="shared" si="4"/>
        <v>0.74358974358974361</v>
      </c>
      <c r="L68">
        <v>2</v>
      </c>
      <c r="P68" s="6"/>
    </row>
    <row r="69" spans="1:16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0.80851063829787229</v>
      </c>
      <c r="J69" s="3">
        <f t="shared" si="5"/>
        <v>1.9375</v>
      </c>
      <c r="K69" s="3">
        <f t="shared" si="4"/>
        <v>1.75</v>
      </c>
    </row>
    <row r="70" spans="1:16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0.80851063829787229</v>
      </c>
      <c r="J70" s="3">
        <f t="shared" si="5"/>
        <v>1.588235294117647</v>
      </c>
      <c r="K70" s="3">
        <f t="shared" si="4"/>
        <v>1.411764705882353</v>
      </c>
    </row>
    <row r="71" spans="1:16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0.80851063829787229</v>
      </c>
      <c r="J71" s="3">
        <f t="shared" si="5"/>
        <v>1.0416666666666667</v>
      </c>
      <c r="K71" s="3">
        <f t="shared" si="4"/>
        <v>0.91666666666666663</v>
      </c>
    </row>
    <row r="72" spans="1:16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0.80851063829787229</v>
      </c>
      <c r="J72" s="3">
        <f t="shared" si="5"/>
        <v>0.93877551020408168</v>
      </c>
      <c r="K72" s="3">
        <f t="shared" si="4"/>
        <v>0.81632653061224492</v>
      </c>
    </row>
    <row r="73" spans="1:16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0.80851063829787229</v>
      </c>
      <c r="J73" s="3">
        <f t="shared" si="5"/>
        <v>0.8936170212765957</v>
      </c>
      <c r="K73" s="3">
        <f t="shared" si="4"/>
        <v>0.80851063829787229</v>
      </c>
    </row>
    <row r="74" spans="1:16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0.80851063829787229</v>
      </c>
      <c r="J74" s="3">
        <f t="shared" si="5"/>
        <v>0.80851063829787229</v>
      </c>
      <c r="K74" s="3">
        <f t="shared" si="4"/>
        <v>0.76595744680851063</v>
      </c>
    </row>
    <row r="75" spans="1:16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0.63829787234042556</v>
      </c>
      <c r="K75" s="3">
        <f t="shared" si="4"/>
        <v>0.5957446808510638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0.46808510638297873</v>
      </c>
      <c r="K76" s="3">
        <f t="shared" si="4"/>
        <v>0.42553191489361702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>
        <f t="shared" si="5"/>
        <v>0.2608695652173913</v>
      </c>
      <c r="K77" s="3">
        <f t="shared" si="4"/>
        <v>0.2608695652173913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>
        <f t="shared" si="5"/>
        <v>0.20833333333333334</v>
      </c>
      <c r="K78" s="3">
        <f t="shared" ref="K78:K86" si="9">((L67-O67)+(L68-O68)+(L69-O69)+(L70-O70)+(L71-O71)+(L72-O72)+(L73-O73)+(L74-O74)+(L75-O75)+(L76-O76)+(L77-O77)+(L78-O78))/((B67+E78)/2)</f>
        <v>0.20833333333333334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>
        <f t="shared" si="5"/>
        <v>8.5106382978723402E-2</v>
      </c>
      <c r="K79" s="3">
        <f t="shared" si="9"/>
        <v>8.5106382978723402E-2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3" workbookViewId="0">
      <selection activeCell="J68" sqref="J6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5" ht="18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5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5" x14ac:dyDescent="0.2">
      <c r="A3" s="2">
        <v>41456</v>
      </c>
      <c r="B3">
        <v>5</v>
      </c>
      <c r="C3">
        <v>0</v>
      </c>
      <c r="D3">
        <v>0</v>
      </c>
      <c r="E3">
        <f t="shared" ref="E3:E66" si="0">B3+C3-D3</f>
        <v>5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5" x14ac:dyDescent="0.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5" x14ac:dyDescent="0.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5" x14ac:dyDescent="0.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5" x14ac:dyDescent="0.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5" x14ac:dyDescent="0.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5" x14ac:dyDescent="0.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5" x14ac:dyDescent="0.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5" x14ac:dyDescent="0.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5" x14ac:dyDescent="0.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5" x14ac:dyDescent="0.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5" x14ac:dyDescent="0.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t="shared" ref="J14:J35" si="3">(D3+D4+D5+D6+D7+D8+D9+D10+D11+D12+D13+D14)/((B3+E14)/2)</f>
        <v>0.6</v>
      </c>
      <c r="K14" s="3">
        <f t="shared" ref="K14:K77" si="4">((L3-O3)+(L4-O4)+(L5-O5)+(L6-O6)+(L7-O7)+(L8-O8)+(L9-O9)+(L10-O10)+(L11-O11)+(L12-O12)+(L13-O13)+(L14-O14))/((B3+E14)/2)</f>
        <v>0</v>
      </c>
    </row>
    <row r="15" spans="1:15" x14ac:dyDescent="0.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5" x14ac:dyDescent="0.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6" x14ac:dyDescent="0.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x14ac:dyDescent="0.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0.22222222222222221</v>
      </c>
      <c r="H18" s="3">
        <f>(D9+D10+D11+D12+D13+D14+D15+D16+D17+D18)/(($B$9+E18)/2)</f>
        <v>0.88888888888888884</v>
      </c>
      <c r="I18" s="3">
        <f>(D15+D16+D17+D18)/(($B$15+E18)/2)</f>
        <v>0.22222222222222221</v>
      </c>
      <c r="J18" s="3">
        <f t="shared" si="3"/>
        <v>0.88888888888888884</v>
      </c>
      <c r="K18" s="3">
        <f t="shared" si="4"/>
        <v>0</v>
      </c>
      <c r="M18" s="6">
        <v>1</v>
      </c>
      <c r="P18" s="6"/>
    </row>
    <row r="19" spans="1:16" x14ac:dyDescent="0.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0.88888888888888884</v>
      </c>
      <c r="I19" s="3">
        <f>(D15+D16+D17+D18+D19)/(($B$15+E19)/2)</f>
        <v>0.22222222222222221</v>
      </c>
      <c r="J19" s="3">
        <f t="shared" si="3"/>
        <v>0.88888888888888884</v>
      </c>
      <c r="K19" s="3">
        <f t="shared" si="4"/>
        <v>0</v>
      </c>
      <c r="M19" s="6"/>
    </row>
    <row r="20" spans="1:16" x14ac:dyDescent="0.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x14ac:dyDescent="0.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0.22222222222222221</v>
      </c>
      <c r="H21" s="3">
        <f>D21/(($B$21+E21)/2)</f>
        <v>0.22222222222222221</v>
      </c>
      <c r="I21" s="3">
        <f>(D15+D16+D17+D18+D19+D20+D21)/(($B$15+E21)/2)</f>
        <v>0.44444444444444442</v>
      </c>
      <c r="J21" s="3">
        <f t="shared" si="3"/>
        <v>1.1111111111111112</v>
      </c>
      <c r="K21" s="3">
        <f t="shared" si="4"/>
        <v>0.22222222222222221</v>
      </c>
      <c r="L21">
        <v>1</v>
      </c>
      <c r="M21" s="6"/>
      <c r="P21" s="6"/>
    </row>
    <row r="22" spans="1:16" x14ac:dyDescent="0.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6" x14ac:dyDescent="0.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6" x14ac:dyDescent="0.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6" x14ac:dyDescent="0.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6" x14ac:dyDescent="0.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6" x14ac:dyDescent="0.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6" x14ac:dyDescent="0.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6" x14ac:dyDescent="0.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6" x14ac:dyDescent="0.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0.22222222222222221</v>
      </c>
      <c r="K30" s="3">
        <f t="shared" si="4"/>
        <v>0.22222222222222221</v>
      </c>
      <c r="M30" s="6"/>
    </row>
    <row r="31" spans="1:16" x14ac:dyDescent="0.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0.22222222222222221</v>
      </c>
      <c r="K31" s="3">
        <f t="shared" si="4"/>
        <v>0.22222222222222221</v>
      </c>
      <c r="M31" s="6"/>
    </row>
    <row r="32" spans="1:16" x14ac:dyDescent="0.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6" x14ac:dyDescent="0.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6" x14ac:dyDescent="0.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x14ac:dyDescent="0.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6" x14ac:dyDescent="0.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6" x14ac:dyDescent="0.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6" x14ac:dyDescent="0.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x14ac:dyDescent="0.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t="shared" ref="J39:J86" si="5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6" x14ac:dyDescent="0.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6" x14ac:dyDescent="0.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6" x14ac:dyDescent="0.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6" x14ac:dyDescent="0.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6" x14ac:dyDescent="0.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6" x14ac:dyDescent="0.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6" x14ac:dyDescent="0.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6" x14ac:dyDescent="0.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6" x14ac:dyDescent="0.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6" x14ac:dyDescent="0.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6" x14ac:dyDescent="0.2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6" x14ac:dyDescent="0.2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6" x14ac:dyDescent="0.2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6" x14ac:dyDescent="0.2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6" x14ac:dyDescent="0.2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6" x14ac:dyDescent="0.2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x14ac:dyDescent="0.2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x14ac:dyDescent="0.2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6" x14ac:dyDescent="0.2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6" x14ac:dyDescent="0.2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6" x14ac:dyDescent="0.2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6" x14ac:dyDescent="0.2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x14ac:dyDescent="0.2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x14ac:dyDescent="0.2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x14ac:dyDescent="0.2">
      <c r="A67" s="2">
        <v>43405</v>
      </c>
      <c r="B67">
        <v>10</v>
      </c>
      <c r="C67">
        <v>0</v>
      </c>
      <c r="D67">
        <v>0</v>
      </c>
      <c r="E67">
        <f t="shared" ref="E67:E86" si="6">B67+C67-D67</f>
        <v>10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x14ac:dyDescent="0.2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</v>
      </c>
      <c r="J69" s="3">
        <f t="shared" si="5"/>
        <v>0.8</v>
      </c>
      <c r="K69" s="3">
        <f t="shared" si="4"/>
        <v>0.8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</v>
      </c>
      <c r="J70" s="3">
        <f t="shared" si="5"/>
        <v>0.2857142857142857</v>
      </c>
      <c r="K70" s="3">
        <f t="shared" si="4"/>
        <v>0.2857142857142857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</v>
      </c>
      <c r="J71" s="3">
        <f t="shared" si="5"/>
        <v>0.2</v>
      </c>
      <c r="K71" s="3">
        <f t="shared" si="4"/>
        <v>0.2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</v>
      </c>
      <c r="J72" s="3">
        <f t="shared" si="5"/>
        <v>0.2</v>
      </c>
      <c r="K72" s="3">
        <f t="shared" si="4"/>
        <v>0.2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</v>
      </c>
      <c r="J74" s="3">
        <f t="shared" si="5"/>
        <v>0</v>
      </c>
      <c r="K74" s="3">
        <f t="shared" si="4"/>
        <v>0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</v>
      </c>
      <c r="K75" s="3">
        <f t="shared" si="4"/>
        <v>0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</v>
      </c>
      <c r="K76" s="3">
        <f t="shared" si="4"/>
        <v>0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>
        <f t="shared" si="5"/>
        <v>0</v>
      </c>
      <c r="K77" s="3">
        <f t="shared" si="4"/>
        <v>0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>
        <f t="shared" si="5"/>
        <v>0</v>
      </c>
      <c r="K78" s="3">
        <f t="shared" ref="K78:K86" si="9">((L67-O67)+(L68-O68)+(L69-O69)+(L70-O70)+(L71-O71)+(L72-O72)+(L73-O73)+(L74-O74)+(L75-O75)+(L76-O76)+(L77-O77)+(L78-O78))/((B67+E78)/2)</f>
        <v>0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>
        <f t="shared" si="5"/>
        <v>0</v>
      </c>
      <c r="K79" s="3">
        <f t="shared" si="9"/>
        <v>0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Roll-Up</vt:lpstr>
      <vt:lpstr>CHS CM</vt:lpstr>
      <vt:lpstr>CHS CM Supv</vt:lpstr>
      <vt:lpstr>Devereux CM</vt:lpstr>
      <vt:lpstr>Devereux CM Supv</vt:lpstr>
      <vt:lpstr>One Hope CM</vt:lpstr>
      <vt:lpstr>One Hope CM Supv</vt:lpstr>
      <vt:lpstr>'CHS CM'!Print_Area</vt:lpstr>
    </vt:vector>
  </TitlesOfParts>
  <Company>Children's Home Society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dawn.mcmanus</dc:creator>
  <cp:lastModifiedBy>Patrick Hollida</cp:lastModifiedBy>
  <cp:lastPrinted>2009-07-02T17:17:53Z</cp:lastPrinted>
  <dcterms:created xsi:type="dcterms:W3CDTF">2003-07-07T15:38:51Z</dcterms:created>
  <dcterms:modified xsi:type="dcterms:W3CDTF">2019-01-22T15:34:36Z</dcterms:modified>
</cp:coreProperties>
</file>