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0" windowWidth="4680" windowHeight="4305" tabRatio="930" activeTab="8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One Hope CM" sheetId="8" r:id="rId8"/>
    <sheet name="One Hope CM Supv" sheetId="9" r:id="rId9"/>
  </sheet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<sst xmlns="http://schemas.openxmlformats.org/spreadsheetml/2006/main" count="132" uniqueCount="15">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</sst>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55">
      <selection activeCell="O67" sqref="O6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 t="s">
        <v>14</v>
      </c>
    </row>
    <row r="59" spans="1:16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 t="s">
        <v>14</v>
      </c>
    </row>
    <row r="60" spans="1:16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6">((L67-O67)+(L68-O68)+(L69-O69)+(L70-O70)+(L71-O71)+(L72-O72)+(L73-O73)+(L74-O74)+(L75-O75)+(L76-O76)+(L77-O77)+(L78-O78))/((B67+E78)/2)</f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.75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>
        <f>(D81+D82+D83+D84)/(($B$81+E84)/2)</f>
        <v>0.3291139240506329</v>
      </c>
      <c r="I84" s="3">
        <f>(D75+D76+D77+D78+D79+D80+D81+D82+D83+D84)/(($B$75+E84)/2)</f>
        <v>0.990228013029316</v>
      </c>
      <c r="J84" s="3">
        <f t="shared" si="5"/>
        <v>1.1793313069908815</v>
      </c>
      <c r="K84" s="3">
        <f t="shared" si="9"/>
        <v>1.082066869300912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0.3291139240506329</v>
      </c>
      <c r="I85" s="3">
        <f>(D75+D76+D77+D78+D79+D80+D81+D82+D83+D84+D85)/(($B$75+E85)/2)</f>
        <v>0.990228013029316</v>
      </c>
      <c r="J85" s="3">
        <f t="shared" si="5"/>
        <v>1.1214953271028036</v>
      </c>
      <c r="K85" s="3">
        <f t="shared" si="9"/>
        <v>1.0342679127725856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0.3291139240506329</v>
      </c>
      <c r="I86" s="3">
        <f>(D75+D76+D77+D78+D79+D80+D81+D82+D83+D84+D85+D86)/(($B$75+E86)/2)</f>
        <v>0.990228013029316</v>
      </c>
      <c r="J86" s="3">
        <f t="shared" si="5"/>
        <v>0.990228013029316</v>
      </c>
      <c r="K86" s="3">
        <f t="shared" si="9"/>
        <v>0.9250814332247557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53">
      <selection activeCell="A83" sqref="A83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125</v>
      </c>
      <c r="C3">
        <v>6</v>
      </c>
      <c r="D3"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.75">
      <c r="A4" s="2">
        <v>41487</v>
      </c>
      <c r="B4">
        <v>128</v>
      </c>
      <c r="C4">
        <v>8</v>
      </c>
      <c r="D4"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6" ht="12.75">
      <c r="A5" s="2">
        <v>41518</v>
      </c>
      <c r="B5">
        <v>131</v>
      </c>
      <c r="C5">
        <v>3.5</v>
      </c>
      <c r="D5"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1" ht="12.75">
      <c r="A6" s="2">
        <v>41548</v>
      </c>
      <c r="B6">
        <v>129.5</v>
      </c>
      <c r="C6">
        <v>4</v>
      </c>
      <c r="D6"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.75">
      <c r="A7" s="2">
        <v>41579</v>
      </c>
      <c r="B7">
        <v>126.5</v>
      </c>
      <c r="C7">
        <v>4</v>
      </c>
      <c r="D7"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.75">
      <c r="A8" s="2">
        <v>41609</v>
      </c>
      <c r="B8">
        <v>123.5</v>
      </c>
      <c r="C8">
        <v>4</v>
      </c>
      <c r="D8"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.75">
      <c r="A9" s="2">
        <v>41640</v>
      </c>
      <c r="B9">
        <v>123.5</v>
      </c>
      <c r="C9">
        <v>11</v>
      </c>
      <c r="D9"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.75">
      <c r="A10" s="2">
        <v>41671</v>
      </c>
      <c r="B10">
        <v>127.5</v>
      </c>
      <c r="C10">
        <v>6</v>
      </c>
      <c r="D10"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.75">
      <c r="A11" s="2">
        <v>41699</v>
      </c>
      <c r="B11">
        <v>129.5</v>
      </c>
      <c r="C11">
        <v>3</v>
      </c>
      <c r="D11"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.75">
      <c r="A12" s="2">
        <v>41730</v>
      </c>
      <c r="B12">
        <v>127.5</v>
      </c>
      <c r="C12">
        <v>7</v>
      </c>
      <c r="D12"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.75">
      <c r="A13" s="2">
        <v>41760</v>
      </c>
      <c r="B13">
        <v>126.5</v>
      </c>
      <c r="C13">
        <v>4</v>
      </c>
      <c r="D13"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.75">
      <c r="A14" s="2">
        <v>41791</v>
      </c>
      <c r="B14">
        <v>122.5</v>
      </c>
      <c r="C14">
        <v>3</v>
      </c>
      <c r="D14"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122.5</v>
      </c>
      <c r="C15">
        <v>8</v>
      </c>
      <c r="D15"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  <c r="P15" s="6"/>
    </row>
    <row r="16" spans="1:16" ht="12.75">
      <c r="A16" s="2">
        <v>41852</v>
      </c>
      <c r="B16">
        <v>127.5</v>
      </c>
      <c r="C16">
        <v>9</v>
      </c>
      <c r="D16"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  <c r="P16" s="6"/>
    </row>
    <row r="17" spans="1:16" ht="12.75">
      <c r="A17" s="2">
        <v>41883</v>
      </c>
      <c r="B17">
        <v>127.5</v>
      </c>
      <c r="C17">
        <v>8</v>
      </c>
      <c r="D17"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ht="12.75">
      <c r="A18" s="2">
        <v>41913</v>
      </c>
      <c r="B18">
        <v>126.5</v>
      </c>
      <c r="C18">
        <v>10</v>
      </c>
      <c r="D18"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  <c r="P18" s="6"/>
    </row>
    <row r="19" spans="1:13" ht="12.75">
      <c r="A19" s="2">
        <v>41944</v>
      </c>
      <c r="B19">
        <v>130.5</v>
      </c>
      <c r="C19">
        <v>3</v>
      </c>
      <c r="D19"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.75">
      <c r="A20" s="2">
        <v>41974</v>
      </c>
      <c r="B20">
        <v>126.5</v>
      </c>
      <c r="C20">
        <v>5</v>
      </c>
      <c r="D20"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.75">
      <c r="A21" s="2">
        <v>42005</v>
      </c>
      <c r="B21">
        <v>123.5</v>
      </c>
      <c r="C21">
        <v>10.5</v>
      </c>
      <c r="D21"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6" ht="12.75">
      <c r="A22" s="2">
        <v>42036</v>
      </c>
      <c r="B22">
        <v>127</v>
      </c>
      <c r="C22">
        <v>7</v>
      </c>
      <c r="D22"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  <c r="P22" s="6"/>
    </row>
    <row r="23" spans="1:16" ht="12.75">
      <c r="A23" s="2">
        <v>42064</v>
      </c>
      <c r="B23">
        <v>126</v>
      </c>
      <c r="C23">
        <v>10</v>
      </c>
      <c r="D23"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ht="12.75">
      <c r="A24" s="2">
        <v>42095</v>
      </c>
      <c r="B24">
        <v>130</v>
      </c>
      <c r="C24">
        <v>7</v>
      </c>
      <c r="D24"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  <c r="P24" s="6"/>
    </row>
    <row r="25" spans="1:16" ht="12.75">
      <c r="A25" s="2">
        <v>42125</v>
      </c>
      <c r="B25">
        <v>133</v>
      </c>
      <c r="C25">
        <v>7</v>
      </c>
      <c r="D25"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  <c r="P25" s="6"/>
    </row>
    <row r="26" spans="1:13" ht="12.75">
      <c r="A26" s="2">
        <v>42156</v>
      </c>
      <c r="B26">
        <v>133</v>
      </c>
      <c r="C26">
        <v>7</v>
      </c>
      <c r="D26"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6" ht="12.75">
      <c r="A27" s="2">
        <v>42186</v>
      </c>
      <c r="B27">
        <v>130</v>
      </c>
      <c r="C27">
        <v>7</v>
      </c>
      <c r="D27"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  <c r="P27" s="6"/>
    </row>
    <row r="28" spans="1:13" ht="12.75">
      <c r="A28" s="2">
        <v>42217</v>
      </c>
      <c r="B28">
        <v>129</v>
      </c>
      <c r="C28">
        <v>10</v>
      </c>
      <c r="D28"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6" ht="12.75">
      <c r="A29" s="2">
        <v>42248</v>
      </c>
      <c r="B29">
        <v>126</v>
      </c>
      <c r="C29">
        <v>9</v>
      </c>
      <c r="D29"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  <c r="P29" s="6"/>
    </row>
    <row r="30" spans="1:16" ht="12.75">
      <c r="A30" s="2">
        <v>42278</v>
      </c>
      <c r="B30">
        <v>128</v>
      </c>
      <c r="C30">
        <v>3</v>
      </c>
      <c r="D30"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  <c r="P30" s="6"/>
    </row>
    <row r="31" spans="1:16" ht="12.75">
      <c r="A31" s="2">
        <v>42309</v>
      </c>
      <c r="B31">
        <v>122</v>
      </c>
      <c r="C31">
        <v>4</v>
      </c>
      <c r="D31"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  <c r="P31" s="6"/>
    </row>
    <row r="32" spans="1:16" ht="12.75">
      <c r="A32" s="2">
        <v>42339</v>
      </c>
      <c r="B32">
        <v>121</v>
      </c>
      <c r="C32">
        <v>4</v>
      </c>
      <c r="D32"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  <c r="P32" s="6"/>
    </row>
    <row r="33" spans="1:16" ht="12.75">
      <c r="A33" s="2">
        <v>42370</v>
      </c>
      <c r="B33">
        <v>119</v>
      </c>
      <c r="C33">
        <v>3</v>
      </c>
      <c r="D33"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  <c r="P33" s="6"/>
    </row>
    <row r="34" spans="1:16" ht="12.75">
      <c r="A34" s="2">
        <v>42401</v>
      </c>
      <c r="B34">
        <v>116</v>
      </c>
      <c r="C34">
        <v>13</v>
      </c>
      <c r="D34"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  <c r="P34" s="6"/>
    </row>
    <row r="35" spans="1:16" ht="12.75">
      <c r="A35" s="2">
        <v>42430</v>
      </c>
      <c r="B35">
        <v>120</v>
      </c>
      <c r="C35">
        <v>13</v>
      </c>
      <c r="D35"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  <c r="P35" s="6"/>
    </row>
    <row r="36" spans="1:16" ht="12.75">
      <c r="A36" s="2">
        <v>42461</v>
      </c>
      <c r="B36">
        <v>121</v>
      </c>
      <c r="C36">
        <v>9</v>
      </c>
      <c r="D36"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  <c r="P36" s="6"/>
    </row>
    <row r="37" spans="1:16" ht="12.75">
      <c r="A37" s="2">
        <v>42491</v>
      </c>
      <c r="B37">
        <v>120</v>
      </c>
      <c r="C37">
        <v>14</v>
      </c>
      <c r="D37"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  <c r="P37" s="6"/>
    </row>
    <row r="38" spans="1:16" ht="12.75">
      <c r="A38" s="2">
        <v>42522</v>
      </c>
      <c r="B38">
        <v>127</v>
      </c>
      <c r="C38">
        <v>11</v>
      </c>
      <c r="D38"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  <c r="P38" s="6"/>
    </row>
    <row r="39" spans="1:16" ht="12.75">
      <c r="A39" s="2">
        <v>42552</v>
      </c>
      <c r="B39">
        <v>130</v>
      </c>
      <c r="C39">
        <v>9</v>
      </c>
      <c r="D39"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  <c r="P39" s="6"/>
    </row>
    <row r="40" spans="1:16" ht="12.75">
      <c r="A40" s="2">
        <v>42583</v>
      </c>
      <c r="B40">
        <v>128</v>
      </c>
      <c r="C40">
        <v>7</v>
      </c>
      <c r="D40"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  <c r="P40" s="6"/>
    </row>
    <row r="41" spans="1:16" ht="12.75">
      <c r="A41" s="2">
        <v>42614</v>
      </c>
      <c r="B41">
        <v>131</v>
      </c>
      <c r="C41">
        <v>5</v>
      </c>
      <c r="D41"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  <c r="P41" s="6"/>
    </row>
    <row r="42" spans="1:16" ht="12.75">
      <c r="A42" s="2">
        <v>42644</v>
      </c>
      <c r="B42">
        <v>129</v>
      </c>
      <c r="C42">
        <v>8</v>
      </c>
      <c r="D42"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  <c r="P42" s="6"/>
    </row>
    <row r="43" spans="1:16" ht="12.75">
      <c r="A43" s="2">
        <v>42675</v>
      </c>
      <c r="B43">
        <v>131</v>
      </c>
      <c r="C43">
        <v>4</v>
      </c>
      <c r="D43"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  <c r="P43" s="6"/>
    </row>
    <row r="44" spans="1:16" ht="12.75">
      <c r="A44" s="2">
        <v>42705</v>
      </c>
      <c r="B44">
        <v>127</v>
      </c>
      <c r="C44">
        <v>5</v>
      </c>
      <c r="D44"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  <c r="P44" s="6"/>
    </row>
    <row r="45" spans="1:13" ht="12.75">
      <c r="A45" s="2">
        <v>42736</v>
      </c>
      <c r="B45">
        <v>124</v>
      </c>
      <c r="C45">
        <v>6</v>
      </c>
      <c r="D45"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6" ht="12.75">
      <c r="A46" s="2">
        <v>42767</v>
      </c>
      <c r="B46">
        <v>127</v>
      </c>
      <c r="C46">
        <v>4</v>
      </c>
      <c r="D46"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  <c r="P46" s="6"/>
    </row>
    <row r="47" spans="1:16" ht="12.75">
      <c r="A47" s="2">
        <v>42795</v>
      </c>
      <c r="B47">
        <v>126</v>
      </c>
      <c r="C47">
        <v>13</v>
      </c>
      <c r="D47"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  <c r="P47" s="6"/>
    </row>
    <row r="48" spans="1:16" ht="12.75">
      <c r="A48" s="2">
        <v>42826</v>
      </c>
      <c r="B48">
        <v>128</v>
      </c>
      <c r="C48">
        <v>7</v>
      </c>
      <c r="D48"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  <c r="P48" s="6"/>
    </row>
    <row r="49" spans="1:16" ht="12.75">
      <c r="A49" s="2">
        <v>42856</v>
      </c>
      <c r="B49">
        <v>126</v>
      </c>
      <c r="C49">
        <v>11</v>
      </c>
      <c r="D49"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  <c r="P49" s="6"/>
    </row>
    <row r="50" spans="1:16" ht="12.75">
      <c r="A50" s="2">
        <v>42887</v>
      </c>
      <c r="B50">
        <v>132</v>
      </c>
      <c r="C50">
        <v>1</v>
      </c>
      <c r="D50"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  <c r="P50" s="6"/>
    </row>
    <row r="51" spans="1:16" ht="12.75">
      <c r="A51" s="2">
        <v>42917</v>
      </c>
      <c r="B51">
        <v>126</v>
      </c>
      <c r="C51">
        <v>11</v>
      </c>
      <c r="D51"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  <c r="P51" s="6"/>
    </row>
    <row r="52" spans="1:16" ht="12.75">
      <c r="A52" s="2">
        <v>42948</v>
      </c>
      <c r="B52">
        <v>133.5</v>
      </c>
      <c r="C52">
        <v>1</v>
      </c>
      <c r="D52"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  <c r="P52" s="6"/>
    </row>
    <row r="53" spans="1:16" ht="12.75">
      <c r="A53" s="2">
        <v>42979</v>
      </c>
      <c r="B53">
        <v>128.5</v>
      </c>
      <c r="C53">
        <v>4</v>
      </c>
      <c r="D53"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ht="12.75">
      <c r="A54" s="2">
        <v>43009</v>
      </c>
      <c r="B54">
        <v>127</v>
      </c>
      <c r="C54">
        <v>2</v>
      </c>
      <c r="D54"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  <c r="P54" s="6"/>
    </row>
    <row r="55" spans="1:16" ht="12.75">
      <c r="A55" s="2">
        <v>43040</v>
      </c>
      <c r="B55">
        <v>120.5</v>
      </c>
      <c r="C55">
        <v>4</v>
      </c>
      <c r="D55"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  <c r="P55" s="6"/>
    </row>
    <row r="56" spans="1:16" ht="12.75">
      <c r="A56" s="2">
        <v>43070</v>
      </c>
      <c r="B56">
        <v>119.5</v>
      </c>
      <c r="C56">
        <v>6</v>
      </c>
      <c r="D56"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  <c r="P56" s="6"/>
    </row>
    <row r="57" spans="1:16" ht="12.75">
      <c r="A57" s="2">
        <v>43101</v>
      </c>
      <c r="B57">
        <v>118.5</v>
      </c>
      <c r="C57">
        <v>6.5</v>
      </c>
      <c r="D57"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  <c r="P57" s="6"/>
    </row>
    <row r="58" spans="1:16" ht="12.75">
      <c r="A58" s="9">
        <v>43132</v>
      </c>
      <c r="B58" s="10">
        <v>117.5</v>
      </c>
      <c r="C58" s="10">
        <v>11</v>
      </c>
      <c r="D58" s="10"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ht="12.75">
      <c r="A59" s="9">
        <v>43160</v>
      </c>
      <c r="B59" s="10">
        <v>113</v>
      </c>
      <c r="C59" s="10">
        <v>27</v>
      </c>
      <c r="D59" s="10"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  <c r="P59" s="6" t="s">
        <v>14</v>
      </c>
    </row>
    <row r="60" spans="1:16" ht="12.75">
      <c r="A60" s="2">
        <v>43191</v>
      </c>
      <c r="B60">
        <v>117</v>
      </c>
      <c r="C60">
        <v>16</v>
      </c>
      <c r="D60"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  <c r="P60" s="6"/>
    </row>
    <row r="61" spans="1:16" ht="12.75">
      <c r="A61" s="2">
        <v>43221</v>
      </c>
      <c r="B61">
        <v>129</v>
      </c>
      <c r="C61">
        <v>0</v>
      </c>
      <c r="D61"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  <c r="P61" s="6"/>
    </row>
    <row r="62" spans="1:16" ht="12.75">
      <c r="A62" s="2">
        <v>43252</v>
      </c>
      <c r="B62">
        <v>121</v>
      </c>
      <c r="C62">
        <v>8</v>
      </c>
      <c r="D62"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  <c r="P62" s="6"/>
    </row>
    <row r="63" spans="1:16" ht="12.75">
      <c r="A63" s="2">
        <v>43282</v>
      </c>
      <c r="B63">
        <v>122</v>
      </c>
      <c r="C63">
        <v>11.5</v>
      </c>
      <c r="D63"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  <c r="P63" s="6"/>
    </row>
    <row r="64" spans="1:16" ht="12.75">
      <c r="A64" s="2">
        <v>43313</v>
      </c>
      <c r="B64">
        <v>124.5</v>
      </c>
      <c r="C64">
        <v>6</v>
      </c>
      <c r="D64"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  <c r="P64" s="6"/>
    </row>
    <row r="65" spans="1:16" ht="12.75">
      <c r="A65" s="2">
        <v>43344</v>
      </c>
      <c r="B65">
        <v>123</v>
      </c>
      <c r="C65">
        <v>8</v>
      </c>
      <c r="D65"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  <c r="P65" s="6"/>
    </row>
    <row r="66" spans="1:16" ht="12.75">
      <c r="A66" s="2">
        <v>43374</v>
      </c>
      <c r="B66">
        <v>120</v>
      </c>
      <c r="C66">
        <v>8</v>
      </c>
      <c r="D66"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  <c r="P66" s="6"/>
    </row>
    <row r="67" spans="1:16" ht="12.75">
      <c r="A67" s="2">
        <v>43405</v>
      </c>
      <c r="B67">
        <v>123</v>
      </c>
      <c r="C67">
        <v>2</v>
      </c>
      <c r="D67"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  <c r="P67" s="6"/>
    </row>
    <row r="68" spans="1:12" ht="12.75">
      <c r="A68" s="2">
        <v>43435</v>
      </c>
      <c r="B68">
        <v>120</v>
      </c>
      <c r="C68">
        <v>4.5</v>
      </c>
      <c r="D68"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.75">
      <c r="A69" s="2">
        <v>43466</v>
      </c>
      <c r="B69">
        <v>117.5</v>
      </c>
      <c r="C69">
        <v>18</v>
      </c>
      <c r="D69"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.75">
      <c r="A70" s="2">
        <v>43497</v>
      </c>
      <c r="B70">
        <v>128.5</v>
      </c>
      <c r="C70">
        <v>6</v>
      </c>
      <c r="D70"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.75">
      <c r="A71" s="2">
        <v>43525</v>
      </c>
      <c r="B71">
        <v>129.5</v>
      </c>
      <c r="C71">
        <v>6</v>
      </c>
      <c r="D71"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.75">
      <c r="A72" s="2">
        <v>43556</v>
      </c>
      <c r="B72">
        <v>125.5</v>
      </c>
      <c r="C72">
        <v>15</v>
      </c>
      <c r="D72"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.75">
      <c r="A73" s="2">
        <v>43586</v>
      </c>
      <c r="B73">
        <v>134.5</v>
      </c>
      <c r="C73">
        <v>3</v>
      </c>
      <c r="D73"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.75">
      <c r="A74" s="2">
        <v>43617</v>
      </c>
      <c r="B74">
        <v>130.5</v>
      </c>
      <c r="C74">
        <v>3</v>
      </c>
      <c r="D74"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.75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.75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.75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.75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6">((L67-O67)+(L68-O68)+(L69-O69)+(L70-O70)+(L71-O71)+(L72-O72)+(L73-O73)+(L74-O74)+(L75-O75)+(L76-O76)+(L77-O77)+(L78-O78))/((B67+E78)/2)</f>
        <v>0.6415841584158416</v>
      </c>
      <c r="L78">
        <v>4</v>
      </c>
    </row>
    <row r="79" spans="1:13" ht="12.75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.75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.75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.75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.75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>
        <f>(D81+D82+D83+D84)/(($B$81+E84)/2)</f>
        <v>0.3492063492063492</v>
      </c>
      <c r="I84" s="3">
        <f>(D75+D76+D77+D78+D79+D80+D81+D82+D83+D84)/(($B$75+E84)/2)</f>
        <v>1.1012145748987854</v>
      </c>
      <c r="J84" s="3">
        <f t="shared" si="5"/>
        <v>1.2639405204460967</v>
      </c>
      <c r="K84" s="3">
        <f t="shared" si="9"/>
        <v>1.1598513011152416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0.3492063492063492</v>
      </c>
      <c r="I85" s="3">
        <f>(D75+D76+D77+D78+D79+D80+D81+D82+D83+D84+D85)/(($B$75+E85)/2)</f>
        <v>1.1012145748987854</v>
      </c>
      <c r="J85" s="3">
        <f t="shared" si="5"/>
        <v>1.1954022988505748</v>
      </c>
      <c r="K85" s="3">
        <f t="shared" si="9"/>
        <v>1.103448275862069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0.3492063492063492</v>
      </c>
      <c r="I86" s="3">
        <f>(D75+D76+D77+D78+D79+D80+D81+D82+D83+D84+D85+D86)/(($B$75+E86)/2)</f>
        <v>1.1012145748987854</v>
      </c>
      <c r="J86" s="3">
        <f t="shared" si="5"/>
        <v>1.1012145748987854</v>
      </c>
      <c r="K86" s="3">
        <f t="shared" si="9"/>
        <v>1.0364372469635628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55">
      <selection activeCell="A83" sqref="A83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6" ht="12.75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  <c r="P5" s="6"/>
    </row>
    <row r="6" spans="1:11" ht="12.75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  <c r="P15" s="6"/>
    </row>
    <row r="16" spans="1:16" ht="12.75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ht="12.75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  <c r="P17" s="6"/>
    </row>
    <row r="18" spans="1:16" ht="12.75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  <c r="P18" s="6"/>
    </row>
    <row r="19" spans="1:13" ht="12.75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6" ht="12.75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ht="12.75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ht="12.75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  <c r="P24" s="6"/>
    </row>
    <row r="25" spans="1:16" ht="12.75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6" ht="12.75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ht="12.75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  <c r="P29" s="6"/>
    </row>
    <row r="30" spans="1:16" ht="12.75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  <c r="P30" s="6"/>
    </row>
    <row r="31" spans="1:16" ht="12.75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  <c r="P31" s="6"/>
    </row>
    <row r="32" spans="1:16" ht="12.75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ht="12.75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ht="12.75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ht="12.75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  <c r="P36" s="6"/>
    </row>
    <row r="37" spans="1:16" ht="12.75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  <c r="P37" s="6"/>
    </row>
    <row r="38" spans="1:16" ht="12.75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ht="12.75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ht="12.75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ht="12.75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  <c r="P41" s="6"/>
    </row>
    <row r="42" spans="1:16" ht="12.75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ht="12.75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  <c r="P43" s="6"/>
    </row>
    <row r="44" spans="1:16" ht="12.75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2" ht="12.75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ht="12.75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ht="12.75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ht="12.75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ht="12.75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ht="12.75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ht="12.75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ht="12.75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ht="12.75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ht="12.75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  <c r="P54" s="6"/>
    </row>
    <row r="55" spans="1:16" ht="12.75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ht="12.75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ht="12.75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  <c r="P57" s="6"/>
    </row>
    <row r="58" spans="1:16" ht="12.75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ht="12.75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  <c r="P59" s="6" t="s">
        <v>14</v>
      </c>
    </row>
    <row r="60" spans="1:16" ht="12.75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ht="12.75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  <c r="P61" s="6"/>
    </row>
    <row r="62" spans="1:16" ht="12.75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  <c r="P62" s="6"/>
    </row>
    <row r="63" spans="1:16" ht="12.75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  <c r="P63" s="6"/>
    </row>
    <row r="64" spans="1:16" ht="12.75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  <c r="P64" s="6"/>
    </row>
    <row r="65" spans="1:16" ht="12.75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  <c r="P65" s="6"/>
    </row>
    <row r="66" spans="1:16" ht="12.75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  <c r="P66" s="6"/>
    </row>
    <row r="67" spans="1:16" ht="12.75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  <c r="P67" s="6"/>
    </row>
    <row r="68" spans="1:12" ht="12.75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6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.75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>
        <f>(D81+D82+D83+D84)/(($B$81+E84)/2)</f>
        <v>0.25</v>
      </c>
      <c r="I84" s="3">
        <f>(D75+D76+D77+D78+D79+D80+D81+D82+D83+D84)/(($B$75+E84)/2)</f>
        <v>0.5333333333333333</v>
      </c>
      <c r="J84" s="3">
        <f t="shared" si="5"/>
        <v>0.8</v>
      </c>
      <c r="K84" s="3">
        <f t="shared" si="9"/>
        <v>0.8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0.25</v>
      </c>
      <c r="I85" s="3">
        <f>(D75+D76+D77+D78+D79+D80+D81+D82+D83+D84+D85)/(($B$75+E85)/2)</f>
        <v>0.5333333333333333</v>
      </c>
      <c r="J85" s="3">
        <f t="shared" si="5"/>
        <v>0.8</v>
      </c>
      <c r="K85" s="3">
        <f t="shared" si="9"/>
        <v>0.8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0.25</v>
      </c>
      <c r="I86" s="3">
        <f>(D75+D76+D77+D78+D79+D80+D81+D82+D83+D84+D85+D86)/(($B$75+E86)/2)</f>
        <v>0.5333333333333333</v>
      </c>
      <c r="J86" s="3">
        <f t="shared" si="5"/>
        <v>0.5333333333333333</v>
      </c>
      <c r="K86" s="3">
        <f t="shared" si="9"/>
        <v>0.5333333333333333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6"/>
  <sheetViews>
    <sheetView zoomScaleSheetLayoutView="85" workbookViewId="0" topLeftCell="A56">
      <selection activeCell="J83" sqref="J83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6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  <c r="P60" s="6"/>
    </row>
    <row r="61" spans="1:16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  <c r="P61" s="6"/>
    </row>
    <row r="62" spans="1:16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  <c r="P62" s="6"/>
    </row>
    <row r="63" spans="1:16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  <c r="P63" s="6"/>
    </row>
    <row r="64" spans="1:16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  <c r="P64" s="6"/>
    </row>
    <row r="65" spans="1:16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  <c r="P65" s="6"/>
    </row>
    <row r="66" spans="1:16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  <c r="P67" s="6"/>
    </row>
    <row r="68" spans="1:16" ht="12.75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  <c r="P68" s="6"/>
    </row>
    <row r="69" spans="1:16" ht="12.75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  <c r="P69" s="6"/>
    </row>
    <row r="70" spans="1:16" ht="12.75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  <c r="P70" s="6"/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6" ht="12.75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  <c r="P72" s="6"/>
    </row>
    <row r="73" spans="1:16" ht="12.75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  <c r="P73" s="6"/>
    </row>
    <row r="74" spans="1:16" ht="12.75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  <c r="P74" s="6"/>
    </row>
    <row r="75" spans="1:16" ht="12.75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  <c r="P75" s="6"/>
    </row>
    <row r="76" spans="1:16" ht="12.75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  <c r="P76" s="6"/>
    </row>
    <row r="77" spans="1:16" ht="12.75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  <c r="P77" s="6"/>
    </row>
    <row r="78" spans="1:16" ht="12.75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  <c r="P78" s="6"/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6" ht="12.75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  <c r="P80" s="6"/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.75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>
        <f>(D81+D82+D83+D84)/(($B$81+E84)/2)</f>
        <v>0</v>
      </c>
      <c r="I84" s="3">
        <f>(D75+D76+D77+D78+D79+D80+D81+D82+D83+D84)/(($B$75+E84)/2)</f>
        <v>0.5538461538461539</v>
      </c>
      <c r="J84" s="3">
        <f t="shared" si="15"/>
        <v>0.7323943661971831</v>
      </c>
      <c r="K84" s="3">
        <f t="shared" si="16"/>
        <v>0.7323943661971831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0</v>
      </c>
      <c r="I85" s="3">
        <f>(D75+D76+D77+D78+D79+D80+D81+D82+D83+D84+D85)/(($B$75+E85)/2)</f>
        <v>0.5538461538461539</v>
      </c>
      <c r="J85" s="3">
        <f t="shared" si="15"/>
        <v>0.6376811594202898</v>
      </c>
      <c r="K85" s="3">
        <f t="shared" si="16"/>
        <v>0.6376811594202898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0</v>
      </c>
      <c r="I86" s="3">
        <f>(D75+D76+D77+D78+D79+D80+D81+D82+D83+D84+D85+D86)/(($B$75+E86)/2)</f>
        <v>0.5538461538461539</v>
      </c>
      <c r="J86" s="3">
        <f t="shared" si="15"/>
        <v>0.5538461538461539</v>
      </c>
      <c r="K86" s="3">
        <f t="shared" si="16"/>
        <v>0.5538461538461539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61">
      <selection activeCell="J83" sqref="J83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  <c r="P70" s="6"/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6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  <c r="P74" s="6"/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6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.75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>
        <f>(D81+D82+D83+D84)/(($B$81+E84)/2)</f>
        <v>0.2222222222222222</v>
      </c>
      <c r="I84" s="3">
        <f>(D75+D76+D77+D78+D79+D80+D81+D82+D83+D84)/(($B$75+E84)/2)</f>
        <v>0.4444444444444444</v>
      </c>
      <c r="J84" s="3">
        <f t="shared" si="5"/>
        <v>0.6666666666666666</v>
      </c>
      <c r="K84" s="3">
        <f t="shared" si="9"/>
        <v>0.6666666666666666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0.2222222222222222</v>
      </c>
      <c r="I85" s="3">
        <f>(D75+D76+D77+D78+D79+D80+D81+D82+D83+D84+D85)/(($B$75+E85)/2)</f>
        <v>0.4444444444444444</v>
      </c>
      <c r="J85" s="3">
        <f t="shared" si="5"/>
        <v>0.6666666666666666</v>
      </c>
      <c r="K85" s="3">
        <f t="shared" si="9"/>
        <v>0.6666666666666666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0.2222222222222222</v>
      </c>
      <c r="I86" s="3">
        <f>(D75+D76+D77+D78+D79+D80+D81+D82+D83+D84+D85+D86)/(($B$75+E86)/2)</f>
        <v>0.4444444444444444</v>
      </c>
      <c r="J86" s="3">
        <f t="shared" si="5"/>
        <v>0.4444444444444444</v>
      </c>
      <c r="K86" s="3">
        <f t="shared" si="9"/>
        <v>0.4444444444444444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59">
      <selection activeCell="J83" sqref="J83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6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>
        <f>(D81+D82+D83+D84)/(($B$81+E84)/2)</f>
        <v>0.5641025641025641</v>
      </c>
      <c r="I84" s="3">
        <f>(D75+D76+D77+D78+D79+D80+D81+D82+D83+D84)/(($B$75+E84)/2)</f>
        <v>1.4666666666666666</v>
      </c>
      <c r="J84" s="3">
        <f t="shared" si="5"/>
        <v>1.6444444444444444</v>
      </c>
      <c r="K84" s="3">
        <f t="shared" si="9"/>
        <v>1.511111111111111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0.5641025641025641</v>
      </c>
      <c r="I85" s="3">
        <f>(D75+D76+D77+D78+D79+D80+D81+D82+D83+D84+D85)/(($B$75+E85)/2)</f>
        <v>1.4666666666666666</v>
      </c>
      <c r="J85" s="3">
        <f t="shared" si="5"/>
        <v>1.5555555555555556</v>
      </c>
      <c r="K85" s="3">
        <f t="shared" si="9"/>
        <v>1.4222222222222223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0.5641025641025641</v>
      </c>
      <c r="I86" s="3">
        <f>(D75+D76+D77+D78+D79+D80+D81+D82+D83+D84+D85+D86)/(($B$75+E86)/2)</f>
        <v>1.4666666666666666</v>
      </c>
      <c r="J86" s="3">
        <f t="shared" si="5"/>
        <v>1.4666666666666666</v>
      </c>
      <c r="K86" s="3">
        <f t="shared" si="9"/>
        <v>1.3333333333333333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56">
      <selection activeCell="J83" sqref="J83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6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>
        <f>(D81+D82+D83+D84)/(($B$81+E84)/2)</f>
        <v>0.16666666666666666</v>
      </c>
      <c r="I84" s="3">
        <f>(D75+D76+D77+D78+D79+D80+D81+D82+D83+D84)/(($B$75+E84)/2)</f>
        <v>0.5454545454545454</v>
      </c>
      <c r="J84" s="3">
        <f t="shared" si="5"/>
        <v>0.5454545454545454</v>
      </c>
      <c r="K84" s="3">
        <f t="shared" si="9"/>
        <v>0.5454545454545454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0.16666666666666666</v>
      </c>
      <c r="I85" s="3">
        <f>(D75+D76+D77+D78+D79+D80+D81+D82+D83+D84+D85)/(($B$75+E85)/2)</f>
        <v>0.5454545454545454</v>
      </c>
      <c r="J85" s="3">
        <f t="shared" si="5"/>
        <v>0.5454545454545454</v>
      </c>
      <c r="K85" s="3">
        <f t="shared" si="9"/>
        <v>0.5454545454545454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0.16666666666666666</v>
      </c>
      <c r="I86" s="3">
        <f>(D75+D76+D77+D78+D79+D80+D81+D82+D83+D84+D85+D86)/(($B$75+E86)/2)</f>
        <v>0.5454545454545454</v>
      </c>
      <c r="J86" s="3">
        <f t="shared" si="5"/>
        <v>0.5454545454545454</v>
      </c>
      <c r="K86" s="3">
        <f t="shared" si="9"/>
        <v>0.5454545454545454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55">
      <selection activeCell="J83" sqref="J83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6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  <c r="P60" s="6"/>
    </row>
    <row r="61" spans="1:16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  <c r="P61" s="6"/>
    </row>
    <row r="62" spans="1:16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  <c r="P62" s="6"/>
    </row>
    <row r="63" spans="1:16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  <c r="P63" s="6"/>
    </row>
    <row r="64" spans="1:16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  <c r="P64" s="6"/>
    </row>
    <row r="65" spans="1:16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  <c r="P65" s="6"/>
    </row>
    <row r="66" spans="1:16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  <c r="P67" s="6"/>
    </row>
    <row r="68" spans="1:16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  <c r="P68" s="6"/>
    </row>
    <row r="69" spans="1:16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  <c r="P69" s="6"/>
    </row>
    <row r="70" spans="1:16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  <c r="P70" s="6"/>
    </row>
    <row r="71" spans="1:16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  <c r="P71" s="6"/>
    </row>
    <row r="72" spans="1:16" ht="12.75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  <c r="P72" s="6"/>
    </row>
    <row r="73" spans="1:16" ht="12.75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  <c r="P73" s="6"/>
    </row>
    <row r="74" spans="1:13" ht="12.75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6" ht="12.75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  <c r="P75" s="6"/>
    </row>
    <row r="76" spans="1:16" ht="12.75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  <c r="P76" s="6"/>
    </row>
    <row r="77" spans="1:16" ht="12.75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  <c r="P77" s="6"/>
    </row>
    <row r="78" spans="1:16" ht="12.75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6">((L67-O67)+(L68-O68)+(L69-O69)+(L70-O70)+(L71-O71)+(L72-O72)+(L73-O73)+(L74-O74)+(L75-O75)+(L76-O76)+(L77-O77)+(L78-O78))/((B67+E78)/2)</f>
        <v>0.66</v>
      </c>
      <c r="L78">
        <v>2</v>
      </c>
      <c r="P78" s="6"/>
    </row>
    <row r="79" spans="1:16" ht="12.75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  <c r="P79" s="6"/>
    </row>
    <row r="80" spans="1:16" ht="12.75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  <c r="P80" s="6"/>
    </row>
    <row r="81" spans="1:16" ht="12.75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  <c r="P81" s="6"/>
    </row>
    <row r="82" spans="1:16" ht="12.75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  <c r="P82" s="6"/>
    </row>
    <row r="83" spans="1:16" ht="12.75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  <c r="P83" s="6"/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>
        <f>(D81+D82+D83+D84)/(($B$81+E84)/2)</f>
        <v>0.4230769230769231</v>
      </c>
      <c r="I84" s="3">
        <f>(D75+D76+D77+D78+D79+D80+D81+D82+D83+D84)/(($B$75+E84)/2)</f>
        <v>1.1304347826086956</v>
      </c>
      <c r="J84" s="3">
        <f t="shared" si="5"/>
        <v>1.2962962962962963</v>
      </c>
      <c r="K84" s="3">
        <f t="shared" si="9"/>
        <v>1.1481481481481481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0.4230769230769231</v>
      </c>
      <c r="I85" s="3">
        <f>(D75+D76+D77+D78+D79+D80+D81+D82+D83+D84+D85)/(($B$75+E85)/2)</f>
        <v>1.1304347826086956</v>
      </c>
      <c r="J85" s="3">
        <f t="shared" si="5"/>
        <v>1.2549019607843137</v>
      </c>
      <c r="K85" s="3">
        <f t="shared" si="9"/>
        <v>1.1372549019607843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0.4230769230769231</v>
      </c>
      <c r="I86" s="3">
        <f>(D75+D76+D77+D78+D79+D80+D81+D82+D83+D84+D85+D86)/(($B$75+E86)/2)</f>
        <v>1.1304347826086956</v>
      </c>
      <c r="J86" s="3">
        <f t="shared" si="5"/>
        <v>1.1304347826086956</v>
      </c>
      <c r="K86" s="3">
        <f t="shared" si="9"/>
        <v>1.0869565217391304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59">
      <selection activeCell="J83" sqref="J83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1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1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1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</row>
    <row r="50" spans="1:11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</row>
    <row r="51" spans="1:11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</row>
    <row r="52" spans="1:11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</row>
    <row r="53" spans="1:11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</row>
    <row r="54" spans="1:11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1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1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1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6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P59" s="6"/>
    </row>
    <row r="60" spans="1:11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</row>
    <row r="63" spans="1:11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</row>
    <row r="64" spans="1:11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</row>
    <row r="65" spans="1:11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</row>
    <row r="66" spans="1:11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</row>
    <row r="67" spans="1:11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</row>
    <row r="68" spans="1:11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</row>
    <row r="69" spans="1:11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</row>
    <row r="70" spans="1:11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</row>
    <row r="71" spans="1:11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</row>
    <row r="72" spans="1:11" ht="12.75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</row>
    <row r="73" spans="1:11" ht="12.75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1" ht="12.75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</row>
    <row r="77" spans="1:11" ht="12.75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</row>
    <row r="78" spans="1:11" ht="12.75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6">((L67-O67)+(L68-O68)+(L69-O69)+(L70-O70)+(L71-O71)+(L72-O72)+(L73-O73)+(L74-O74)+(L75-O75)+(L76-O76)+(L77-O77)+(L78-O78))/((B67+E78)/2)</f>
        <v>0.3</v>
      </c>
    </row>
    <row r="79" spans="1:11" ht="12.75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</row>
    <row r="80" spans="1:16" ht="12.75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  <c r="P80" s="6"/>
    </row>
    <row r="81" spans="1:16" ht="12.75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  <c r="P81" s="6"/>
    </row>
    <row r="82" spans="1:11" ht="12.75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</row>
    <row r="83" spans="1:16" ht="12.75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  <c r="P83" s="6"/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>
        <f>(D81+D82+D83+D84)/(($B$81+E84)/2)</f>
        <v>0.36363636363636365</v>
      </c>
      <c r="I84" s="3">
        <f>(D75+D76+D77+D78+D79+D80+D81+D82+D83+D84)/(($B$75+E84)/2)</f>
        <v>0.6</v>
      </c>
      <c r="J84" s="3">
        <f t="shared" si="5"/>
        <v>1.2</v>
      </c>
      <c r="K84" s="3">
        <f t="shared" si="9"/>
        <v>1.2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0.36363636363636365</v>
      </c>
      <c r="I85" s="3">
        <f>(D75+D76+D77+D78+D79+D80+D81+D82+D83+D84+D85)/(($B$75+E85)/2)</f>
        <v>0.6</v>
      </c>
      <c r="J85" s="3">
        <f t="shared" si="5"/>
        <v>1.2</v>
      </c>
      <c r="K85" s="3">
        <f t="shared" si="9"/>
        <v>1.2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0.36363636363636365</v>
      </c>
      <c r="I86" s="3">
        <f>(D75+D76+D77+D78+D79+D80+D81+D82+D83+D84+D85+D86)/(($B$75+E86)/2)</f>
        <v>0.6</v>
      </c>
      <c r="J86" s="3">
        <f t="shared" si="5"/>
        <v>0.6</v>
      </c>
      <c r="K86" s="3">
        <f t="shared" si="9"/>
        <v>0.6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2020-04-14T14:13:03Z</dcterms:modified>
  <cp:category/>
  <cp:version/>
  <cp:contentType/>
  <cp:contentStatus/>
</cp:coreProperties>
</file>