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8" tabRatio="895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<sst xmlns="http://schemas.openxmlformats.org/spreadsheetml/2006/main" count="186" uniqueCount="16">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</sst>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" fontId="0" fillId="0" borderId="0" xfId="0" applyNumberFormat="1" applyFill="1" applyAlignment="1">
      <alignment/>
    </xf>
    <xf numFmtId="164" fontId="0" fillId="0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03">
      <selection activeCell="S110" sqref="S110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v>152</v>
      </c>
      <c r="F3" s="5">
        <v>3</v>
      </c>
      <c r="G3" s="3">
        <v>0.026578073089700997</v>
      </c>
      <c r="H3" s="3">
        <v>0.026578073089700997</v>
      </c>
      <c r="I3" s="3"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v>155</v>
      </c>
      <c r="F4" s="5">
        <v>3</v>
      </c>
      <c r="G4" s="3">
        <v>0.03257328990228013</v>
      </c>
      <c r="H4" s="3">
        <v>0.05921052631578947</v>
      </c>
      <c r="I4" s="3">
        <v>0.05921052631578947</v>
      </c>
      <c r="J4" s="3"/>
      <c r="K4" s="3"/>
    </row>
    <row r="5" spans="1:11" ht="12.75">
      <c r="A5" s="2">
        <v>41518</v>
      </c>
      <c r="B5">
        <v>155</v>
      </c>
      <c r="C5">
        <v>3.5</v>
      </c>
      <c r="D5">
        <v>5</v>
      </c>
      <c r="E5">
        <v>153.5</v>
      </c>
      <c r="F5" s="5">
        <v>-1.5</v>
      </c>
      <c r="G5" s="3">
        <v>0.03241491085899514</v>
      </c>
      <c r="H5" s="3">
        <v>0.09256198347107437</v>
      </c>
      <c r="I5" s="3">
        <v>0.09256198347107437</v>
      </c>
      <c r="J5" s="3"/>
      <c r="K5" s="3"/>
    </row>
    <row r="6" spans="1:11" ht="12.75">
      <c r="A6" s="2">
        <v>41548</v>
      </c>
      <c r="B6">
        <v>153.5</v>
      </c>
      <c r="C6">
        <v>5</v>
      </c>
      <c r="D6">
        <v>8</v>
      </c>
      <c r="E6">
        <v>150.5</v>
      </c>
      <c r="F6" s="5">
        <v>-3</v>
      </c>
      <c r="G6" s="3">
        <v>0.05263157894736842</v>
      </c>
      <c r="H6" s="3">
        <v>0.14691151919866444</v>
      </c>
      <c r="I6" s="3"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v>147.5</v>
      </c>
      <c r="F7" s="5">
        <v>-3</v>
      </c>
      <c r="G7" s="3">
        <v>0.04697986577181208</v>
      </c>
      <c r="H7" s="3">
        <v>0.19561551433389546</v>
      </c>
      <c r="I7" s="3"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v>146.5</v>
      </c>
      <c r="F8" s="5">
        <v>-1</v>
      </c>
      <c r="G8" s="3">
        <v>0.034013605442176874</v>
      </c>
      <c r="H8" s="3">
        <v>0.23011844331641285</v>
      </c>
      <c r="I8" s="3"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v>150.5</v>
      </c>
      <c r="F9" s="5">
        <v>4</v>
      </c>
      <c r="G9" s="3">
        <v>0.04713804713804714</v>
      </c>
      <c r="H9" s="3">
        <v>0.04713804713804714</v>
      </c>
      <c r="I9" s="3"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v>152.5</v>
      </c>
      <c r="F10" s="5">
        <v>2</v>
      </c>
      <c r="G10" s="3">
        <v>0.026402640264026403</v>
      </c>
      <c r="H10" s="3">
        <v>0.07357859531772576</v>
      </c>
      <c r="I10" s="3"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v>150.5</v>
      </c>
      <c r="F11" s="5">
        <v>-2</v>
      </c>
      <c r="G11" s="3">
        <v>0.0462046204620462</v>
      </c>
      <c r="H11" s="3">
        <v>0.12121212121212122</v>
      </c>
      <c r="I11" s="3"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v>148.5</v>
      </c>
      <c r="F12" s="5">
        <v>-2</v>
      </c>
      <c r="G12" s="3">
        <v>0.06688963210702341</v>
      </c>
      <c r="H12" s="3">
        <v>0.18983050847457628</v>
      </c>
      <c r="I12" s="3"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v>144.5</v>
      </c>
      <c r="F13" s="5">
        <v>-4</v>
      </c>
      <c r="G13" s="3">
        <v>0.06143344709897611</v>
      </c>
      <c r="H13" s="3">
        <v>0.2542955326460481</v>
      </c>
      <c r="I13" s="3"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v>144.5</v>
      </c>
      <c r="F14" s="5">
        <v>0</v>
      </c>
      <c r="G14" s="3">
        <v>0.02768166089965398</v>
      </c>
      <c r="H14" s="3">
        <v>0.281786941580756</v>
      </c>
      <c r="I14" s="3">
        <v>0.5110732538330494</v>
      </c>
      <c r="J14" s="3">
        <v>0.5110732538330494</v>
      </c>
      <c r="K14" s="3">
        <v>0</v>
      </c>
    </row>
    <row r="15" spans="1:13" ht="12.75">
      <c r="A15" s="2">
        <v>41821</v>
      </c>
      <c r="B15">
        <v>149.5</v>
      </c>
      <c r="C15">
        <v>9</v>
      </c>
      <c r="D15">
        <v>4</v>
      </c>
      <c r="E15">
        <v>154.5</v>
      </c>
      <c r="F15" s="5">
        <v>5</v>
      </c>
      <c r="G15" s="3">
        <v>0.02631578947368421</v>
      </c>
      <c r="H15" s="3">
        <v>0.29900332225913623</v>
      </c>
      <c r="I15" s="3">
        <v>0.02631578947368421</v>
      </c>
      <c r="J15" s="3">
        <v>0.4893964110929853</v>
      </c>
      <c r="K15" s="3">
        <v>0.026101141924959218</v>
      </c>
      <c r="L15">
        <v>4</v>
      </c>
      <c r="M15" s="6"/>
    </row>
    <row r="16" spans="1:13" ht="12.75">
      <c r="A16" s="2">
        <v>41852</v>
      </c>
      <c r="B16">
        <v>154.5</v>
      </c>
      <c r="C16">
        <v>10</v>
      </c>
      <c r="D16">
        <v>11</v>
      </c>
      <c r="E16">
        <v>153.5</v>
      </c>
      <c r="F16" s="5">
        <v>-1</v>
      </c>
      <c r="G16" s="3">
        <v>0.07142857142857142</v>
      </c>
      <c r="H16" s="3">
        <v>0.37333333333333335</v>
      </c>
      <c r="I16" s="3">
        <v>0.09900990099009901</v>
      </c>
      <c r="J16" s="3">
        <v>0.5251215559157212</v>
      </c>
      <c r="K16" s="3">
        <v>0.07779578606158834</v>
      </c>
      <c r="L16">
        <v>8</v>
      </c>
      <c r="M16" s="6">
        <v>3</v>
      </c>
    </row>
    <row r="17" spans="1:13" ht="12.75">
      <c r="A17" s="2">
        <v>41883</v>
      </c>
      <c r="B17">
        <v>153.5</v>
      </c>
      <c r="C17">
        <v>10</v>
      </c>
      <c r="D17">
        <v>9</v>
      </c>
      <c r="E17">
        <v>154.5</v>
      </c>
      <c r="F17" s="5">
        <v>1</v>
      </c>
      <c r="G17" s="3">
        <v>0.05844155844155844</v>
      </c>
      <c r="H17" s="3">
        <v>0.4318936877076412</v>
      </c>
      <c r="I17" s="3">
        <v>0.15789473684210525</v>
      </c>
      <c r="J17" s="3">
        <v>0.551948051948052</v>
      </c>
      <c r="K17" s="3">
        <v>0.13636363636363635</v>
      </c>
      <c r="L17">
        <v>9</v>
      </c>
      <c r="M17" s="6"/>
    </row>
    <row r="18" spans="1:13" ht="12.75">
      <c r="A18" s="2">
        <v>41913</v>
      </c>
      <c r="B18">
        <v>154.5</v>
      </c>
      <c r="C18">
        <v>10</v>
      </c>
      <c r="D18">
        <v>7</v>
      </c>
      <c r="E18">
        <v>157.5</v>
      </c>
      <c r="F18" s="5">
        <v>3</v>
      </c>
      <c r="G18" s="3">
        <v>0.04487179487179487</v>
      </c>
      <c r="H18" s="3">
        <v>0.47368421052631576</v>
      </c>
      <c r="I18" s="3">
        <v>0.20195439739413681</v>
      </c>
      <c r="J18" s="3">
        <v>0.5454545454545454</v>
      </c>
      <c r="K18" s="3">
        <v>0.16883116883116883</v>
      </c>
      <c r="L18">
        <v>5</v>
      </c>
      <c r="M18" s="6">
        <v>2</v>
      </c>
    </row>
    <row r="19" spans="1:13" ht="12.75">
      <c r="A19" s="2">
        <v>41944</v>
      </c>
      <c r="B19">
        <v>157.5</v>
      </c>
      <c r="C19">
        <v>3</v>
      </c>
      <c r="D19">
        <v>8</v>
      </c>
      <c r="E19">
        <v>152.5</v>
      </c>
      <c r="F19" s="5">
        <v>-5</v>
      </c>
      <c r="G19" s="3">
        <v>0.05161290322580645</v>
      </c>
      <c r="H19" s="3">
        <v>0.5351170568561873</v>
      </c>
      <c r="I19" s="3">
        <v>0.2582781456953642</v>
      </c>
      <c r="J19" s="3">
        <v>0.5666666666666667</v>
      </c>
      <c r="K19" s="3"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v>150.5</v>
      </c>
      <c r="F20" s="5">
        <v>-2</v>
      </c>
      <c r="G20" s="3">
        <v>0.0594059405940594</v>
      </c>
      <c r="H20" s="3">
        <v>0.5993265993265994</v>
      </c>
      <c r="I20" s="3">
        <v>0.32</v>
      </c>
      <c r="J20" s="3">
        <v>0.5993265993265994</v>
      </c>
      <c r="K20" s="3"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v>153</v>
      </c>
      <c r="F21" s="5">
        <v>2.5</v>
      </c>
      <c r="G21" s="3">
        <v>0.05271828665568369</v>
      </c>
      <c r="H21" s="3">
        <v>0.05271828665568369</v>
      </c>
      <c r="I21" s="3">
        <v>0.3702479338842975</v>
      </c>
      <c r="J21" s="3">
        <v>0.5930807248764415</v>
      </c>
      <c r="K21" s="3">
        <v>0.3228995057660626</v>
      </c>
      <c r="L21">
        <v>7</v>
      </c>
      <c r="M21" s="6">
        <v>1</v>
      </c>
    </row>
    <row r="22" spans="1:13" ht="12.75">
      <c r="A22" s="2">
        <v>42036</v>
      </c>
      <c r="B22">
        <v>153</v>
      </c>
      <c r="C22">
        <v>8</v>
      </c>
      <c r="D22">
        <v>8</v>
      </c>
      <c r="E22">
        <v>153</v>
      </c>
      <c r="F22" s="5">
        <v>0</v>
      </c>
      <c r="G22" s="3">
        <v>0.05228758169934641</v>
      </c>
      <c r="H22" s="3">
        <v>0.10543657331136738</v>
      </c>
      <c r="I22" s="3">
        <v>0.4231404958677686</v>
      </c>
      <c r="J22" s="3">
        <v>0.6153846153846154</v>
      </c>
      <c r="K22" s="3">
        <v>0.37315875613747956</v>
      </c>
      <c r="L22">
        <v>8</v>
      </c>
      <c r="M22" s="6"/>
    </row>
    <row r="23" spans="1:13" ht="12.75">
      <c r="A23" s="2">
        <v>42064</v>
      </c>
      <c r="B23">
        <v>153</v>
      </c>
      <c r="C23">
        <v>11</v>
      </c>
      <c r="D23">
        <v>7</v>
      </c>
      <c r="E23">
        <v>157</v>
      </c>
      <c r="F23" s="5">
        <v>4</v>
      </c>
      <c r="G23" s="3">
        <v>0.04516129032258064</v>
      </c>
      <c r="H23" s="3">
        <v>0.14959349593495935</v>
      </c>
      <c r="I23" s="3">
        <v>0.4632952691680261</v>
      </c>
      <c r="J23" s="3">
        <v>0.6113821138211382</v>
      </c>
      <c r="K23" s="3">
        <v>0.4097560975609756</v>
      </c>
      <c r="L23">
        <v>6</v>
      </c>
      <c r="M23" s="6">
        <v>1</v>
      </c>
    </row>
    <row r="24" spans="1:13" ht="12.75">
      <c r="A24" s="2">
        <v>42095</v>
      </c>
      <c r="B24">
        <v>157</v>
      </c>
      <c r="C24">
        <v>7</v>
      </c>
      <c r="D24">
        <v>4</v>
      </c>
      <c r="E24">
        <v>160</v>
      </c>
      <c r="F24" s="5">
        <v>3</v>
      </c>
      <c r="G24" s="3">
        <v>0.025236593059936908</v>
      </c>
      <c r="H24" s="3">
        <v>0.17391304347826086</v>
      </c>
      <c r="I24" s="3">
        <v>0.48465266558966075</v>
      </c>
      <c r="J24" s="3">
        <v>0.5705024311183144</v>
      </c>
      <c r="K24" s="3">
        <v>0.4343598055105348</v>
      </c>
      <c r="L24">
        <v>4</v>
      </c>
      <c r="M24" s="6"/>
    </row>
    <row r="25" spans="1:13" ht="12.75">
      <c r="A25" s="2">
        <v>42125</v>
      </c>
      <c r="B25">
        <v>160</v>
      </c>
      <c r="C25">
        <v>8</v>
      </c>
      <c r="D25">
        <v>7</v>
      </c>
      <c r="E25">
        <v>161</v>
      </c>
      <c r="F25" s="5">
        <v>1</v>
      </c>
      <c r="G25" s="3">
        <v>0.04361370716510903</v>
      </c>
      <c r="H25" s="3">
        <v>0.21829855537720708</v>
      </c>
      <c r="I25" s="3">
        <v>0.5281803542673108</v>
      </c>
      <c r="J25" s="3">
        <v>0.563011456628478</v>
      </c>
      <c r="K25" s="3">
        <v>0.4844517184942717</v>
      </c>
      <c r="L25">
        <v>7</v>
      </c>
      <c r="M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v>160</v>
      </c>
      <c r="F26" s="5">
        <v>-1</v>
      </c>
      <c r="G26" s="3">
        <v>0.04984423676012461</v>
      </c>
      <c r="H26" s="3">
        <v>0.27053140096618356</v>
      </c>
      <c r="I26" s="3">
        <v>0.5815831987075929</v>
      </c>
      <c r="J26" s="3">
        <v>0.5815831987075929</v>
      </c>
      <c r="K26" s="3">
        <v>0.5234248788368336</v>
      </c>
      <c r="L26">
        <v>7</v>
      </c>
      <c r="M26" s="6">
        <v>1</v>
      </c>
    </row>
    <row r="27" spans="1:13" ht="12.75">
      <c r="A27" s="2">
        <v>42186</v>
      </c>
      <c r="B27">
        <v>159</v>
      </c>
      <c r="C27">
        <v>7</v>
      </c>
      <c r="D27">
        <v>8</v>
      </c>
      <c r="E27">
        <v>158</v>
      </c>
      <c r="F27" s="5">
        <v>-1</v>
      </c>
      <c r="G27" s="3">
        <v>0.050473186119873815</v>
      </c>
      <c r="H27" s="3">
        <v>0.3241491085899514</v>
      </c>
      <c r="I27" s="3">
        <v>0.050473186119873815</v>
      </c>
      <c r="J27" s="3">
        <v>0.6016</v>
      </c>
      <c r="K27" s="3">
        <v>0.5376</v>
      </c>
      <c r="L27">
        <v>7</v>
      </c>
      <c r="M27" s="6">
        <v>1</v>
      </c>
    </row>
    <row r="28" spans="1:13" ht="12.75">
      <c r="A28" s="2">
        <v>42217</v>
      </c>
      <c r="B28">
        <v>158</v>
      </c>
      <c r="C28">
        <v>10</v>
      </c>
      <c r="D28">
        <v>13</v>
      </c>
      <c r="E28">
        <v>155</v>
      </c>
      <c r="F28" s="5">
        <v>-3</v>
      </c>
      <c r="G28" s="3">
        <v>0.08306709265175719</v>
      </c>
      <c r="H28" s="3">
        <v>0.41243862520458263</v>
      </c>
      <c r="I28" s="3">
        <v>0.1337579617834395</v>
      </c>
      <c r="J28" s="3">
        <v>0.6223662884927067</v>
      </c>
      <c r="K28" s="3">
        <v>0.5705024311183144</v>
      </c>
      <c r="L28">
        <v>12</v>
      </c>
      <c r="M28" s="6">
        <v>1</v>
      </c>
    </row>
    <row r="29" spans="1:13" ht="12.75">
      <c r="A29" s="2">
        <v>42248</v>
      </c>
      <c r="B29">
        <v>155</v>
      </c>
      <c r="C29">
        <v>10</v>
      </c>
      <c r="D29">
        <v>7</v>
      </c>
      <c r="E29">
        <v>158</v>
      </c>
      <c r="F29" s="5">
        <v>3</v>
      </c>
      <c r="G29" s="3">
        <v>0.04472843450479233</v>
      </c>
      <c r="H29" s="3">
        <v>0.4538087520259319</v>
      </c>
      <c r="I29" s="3">
        <v>0.17665615141955837</v>
      </c>
      <c r="J29" s="3">
        <v>0.6016</v>
      </c>
      <c r="K29" s="3">
        <v>0.544</v>
      </c>
      <c r="L29">
        <v>6</v>
      </c>
      <c r="M29" s="6">
        <v>1</v>
      </c>
    </row>
    <row r="30" spans="1:13" ht="12.75">
      <c r="A30" s="2">
        <v>42278</v>
      </c>
      <c r="B30">
        <v>158</v>
      </c>
      <c r="C30">
        <v>3</v>
      </c>
      <c r="D30">
        <v>11</v>
      </c>
      <c r="E30">
        <v>150</v>
      </c>
      <c r="F30" s="5">
        <v>-8</v>
      </c>
      <c r="G30" s="3">
        <v>0.07142857142857142</v>
      </c>
      <c r="H30" s="3">
        <v>0.5391014975041597</v>
      </c>
      <c r="I30" s="3">
        <v>0.2524271844660194</v>
      </c>
      <c r="J30" s="3">
        <v>0.6373983739837399</v>
      </c>
      <c r="K30" s="3">
        <v>0.5853658536585366</v>
      </c>
      <c r="L30">
        <v>10</v>
      </c>
      <c r="M30" s="6">
        <v>1</v>
      </c>
    </row>
    <row r="31" spans="1:13" ht="12.75">
      <c r="A31" s="2">
        <v>42309</v>
      </c>
      <c r="B31">
        <v>150</v>
      </c>
      <c r="C31">
        <v>5</v>
      </c>
      <c r="D31">
        <v>5</v>
      </c>
      <c r="E31">
        <v>150</v>
      </c>
      <c r="F31" s="5">
        <v>0</v>
      </c>
      <c r="G31" s="3">
        <v>0.03333333333333333</v>
      </c>
      <c r="H31" s="3">
        <v>0.5723793677204659</v>
      </c>
      <c r="I31" s="3">
        <v>0.284789644012945</v>
      </c>
      <c r="J31" s="3">
        <v>0.628099173553719</v>
      </c>
      <c r="K31" s="3">
        <v>0.5818181818181818</v>
      </c>
      <c r="L31">
        <v>5</v>
      </c>
      <c r="M31" s="6"/>
    </row>
    <row r="32" spans="1:13" ht="12.75">
      <c r="A32" s="2">
        <v>42339</v>
      </c>
      <c r="B32">
        <v>150</v>
      </c>
      <c r="C32">
        <v>4</v>
      </c>
      <c r="D32">
        <v>7</v>
      </c>
      <c r="E32">
        <v>147</v>
      </c>
      <c r="F32" s="5">
        <v>-3</v>
      </c>
      <c r="G32" s="3">
        <v>0.04713804713804714</v>
      </c>
      <c r="H32" s="3">
        <v>0.6252100840336134</v>
      </c>
      <c r="I32" s="3">
        <v>0.3333333333333333</v>
      </c>
      <c r="J32" s="3">
        <v>0.6252100840336134</v>
      </c>
      <c r="K32" s="3">
        <v>0.5714285714285714</v>
      </c>
      <c r="L32">
        <v>6</v>
      </c>
      <c r="M32" s="6">
        <v>1</v>
      </c>
    </row>
    <row r="33" spans="1:13" ht="12.75">
      <c r="A33" s="2">
        <v>42370</v>
      </c>
      <c r="B33">
        <v>147</v>
      </c>
      <c r="C33">
        <v>4</v>
      </c>
      <c r="D33">
        <v>6</v>
      </c>
      <c r="E33">
        <v>145</v>
      </c>
      <c r="F33" s="5">
        <v>-2</v>
      </c>
      <c r="G33" s="3">
        <v>0.0410958904109589</v>
      </c>
      <c r="H33" s="3">
        <v>0.0410958904109589</v>
      </c>
      <c r="I33" s="3">
        <v>0.375</v>
      </c>
      <c r="J33" s="3">
        <v>0.610738255033557</v>
      </c>
      <c r="K33" s="3">
        <v>0.5637583892617449</v>
      </c>
      <c r="L33">
        <v>6</v>
      </c>
      <c r="M33" s="6"/>
    </row>
    <row r="34" spans="1:13" ht="12.75">
      <c r="A34" s="2">
        <v>42401</v>
      </c>
      <c r="B34">
        <v>145</v>
      </c>
      <c r="C34">
        <v>13</v>
      </c>
      <c r="D34">
        <v>9</v>
      </c>
      <c r="E34">
        <v>149</v>
      </c>
      <c r="F34" s="5">
        <v>4</v>
      </c>
      <c r="G34" s="3">
        <v>0.061224489795918366</v>
      </c>
      <c r="H34" s="3">
        <v>0.10135135135135136</v>
      </c>
      <c r="I34" s="3">
        <v>0.42857142857142855</v>
      </c>
      <c r="J34" s="3">
        <v>0.609271523178808</v>
      </c>
      <c r="K34" s="3">
        <v>0.5562913907284768</v>
      </c>
      <c r="L34">
        <v>8</v>
      </c>
      <c r="M34" s="6">
        <v>1</v>
      </c>
    </row>
    <row r="35" spans="1:13" ht="12.75">
      <c r="A35" s="2">
        <v>42430</v>
      </c>
      <c r="B35">
        <v>149</v>
      </c>
      <c r="C35">
        <v>14</v>
      </c>
      <c r="D35">
        <v>13</v>
      </c>
      <c r="E35">
        <v>150</v>
      </c>
      <c r="F35" s="5">
        <v>1</v>
      </c>
      <c r="G35" s="3">
        <v>0.08695652173913043</v>
      </c>
      <c r="H35" s="3">
        <v>0.18855218855218855</v>
      </c>
      <c r="I35" s="3">
        <v>0.511326860841424</v>
      </c>
      <c r="J35" s="3">
        <v>0.6384364820846905</v>
      </c>
      <c r="K35" s="3">
        <v>0.5928338762214984</v>
      </c>
      <c r="L35">
        <v>13</v>
      </c>
      <c r="M35" s="6"/>
    </row>
    <row r="36" spans="1:12" ht="12.75">
      <c r="A36" s="2">
        <v>42461</v>
      </c>
      <c r="B36">
        <v>150</v>
      </c>
      <c r="C36">
        <v>9</v>
      </c>
      <c r="D36">
        <v>11</v>
      </c>
      <c r="E36">
        <v>148</v>
      </c>
      <c r="F36" s="5">
        <v>-2</v>
      </c>
      <c r="G36" s="3">
        <v>0.0738255033557047</v>
      </c>
      <c r="H36" s="3">
        <v>0.26440677966101694</v>
      </c>
      <c r="I36" s="3">
        <v>0.5863192182410424</v>
      </c>
      <c r="J36" s="3">
        <v>0.6818181818181818</v>
      </c>
      <c r="K36" s="3">
        <v>0.6363636363636364</v>
      </c>
      <c r="L36">
        <v>11</v>
      </c>
    </row>
    <row r="37" spans="1:13" ht="12.75">
      <c r="A37" s="2">
        <v>42491</v>
      </c>
      <c r="B37">
        <v>148</v>
      </c>
      <c r="C37">
        <v>15</v>
      </c>
      <c r="D37">
        <v>9</v>
      </c>
      <c r="E37">
        <v>154</v>
      </c>
      <c r="F37" s="5">
        <v>6</v>
      </c>
      <c r="G37" s="3">
        <v>0.059602649006622516</v>
      </c>
      <c r="H37" s="3">
        <v>0.31893687707641194</v>
      </c>
      <c r="I37" s="3">
        <v>0.6325878594249201</v>
      </c>
      <c r="J37" s="3">
        <v>0.6793650793650794</v>
      </c>
      <c r="K37" s="3">
        <v>0.6222222222222222</v>
      </c>
      <c r="L37">
        <v>7</v>
      </c>
      <c r="M37">
        <v>2</v>
      </c>
    </row>
    <row r="38" spans="1:13" ht="12.75">
      <c r="A38" s="2">
        <v>42522</v>
      </c>
      <c r="B38">
        <v>154</v>
      </c>
      <c r="C38">
        <v>12</v>
      </c>
      <c r="D38">
        <v>8</v>
      </c>
      <c r="E38">
        <v>158</v>
      </c>
      <c r="F38" s="5">
        <v>4</v>
      </c>
      <c r="G38" s="3">
        <v>0.05128205128205128</v>
      </c>
      <c r="H38" s="3">
        <v>0.36721311475409835</v>
      </c>
      <c r="I38" s="3">
        <v>0.6750788643533123</v>
      </c>
      <c r="J38" s="3">
        <v>0.6750788643533123</v>
      </c>
      <c r="K38" s="3">
        <v>0.6182965299684543</v>
      </c>
      <c r="L38">
        <v>7</v>
      </c>
      <c r="M38">
        <v>1</v>
      </c>
    </row>
    <row r="39" spans="1:13" ht="12.75">
      <c r="A39" s="2">
        <v>42552</v>
      </c>
      <c r="B39">
        <v>158</v>
      </c>
      <c r="C39">
        <v>10</v>
      </c>
      <c r="D39">
        <v>13</v>
      </c>
      <c r="E39">
        <v>155</v>
      </c>
      <c r="F39" s="5">
        <v>-3</v>
      </c>
      <c r="G39" s="3">
        <v>0.08306709265175719</v>
      </c>
      <c r="H39" s="3">
        <v>0.45695364238410596</v>
      </c>
      <c r="I39" s="3">
        <v>0.08306709265175719</v>
      </c>
      <c r="J39" s="3">
        <v>0.7156549520766773</v>
      </c>
      <c r="K39" s="3">
        <v>0.6517571884984026</v>
      </c>
      <c r="L39">
        <v>11</v>
      </c>
      <c r="M39">
        <v>2</v>
      </c>
    </row>
    <row r="40" spans="1:12" ht="12.75">
      <c r="A40" s="2">
        <v>42583</v>
      </c>
      <c r="B40">
        <v>155</v>
      </c>
      <c r="C40">
        <v>7</v>
      </c>
      <c r="D40">
        <v>5</v>
      </c>
      <c r="E40">
        <v>157</v>
      </c>
      <c r="F40" s="5">
        <v>2</v>
      </c>
      <c r="G40" s="3">
        <v>0.03205128205128205</v>
      </c>
      <c r="H40" s="3">
        <v>0.4868421052631579</v>
      </c>
      <c r="I40" s="3">
        <v>0.11428571428571428</v>
      </c>
      <c r="J40" s="3">
        <v>0.6666666666666666</v>
      </c>
      <c r="K40" s="3">
        <v>0.6089743589743589</v>
      </c>
      <c r="L40">
        <v>5</v>
      </c>
    </row>
    <row r="41" spans="1:12" ht="12.75">
      <c r="A41" s="2">
        <v>42614</v>
      </c>
      <c r="B41">
        <v>157</v>
      </c>
      <c r="C41">
        <v>6</v>
      </c>
      <c r="D41">
        <v>7</v>
      </c>
      <c r="E41">
        <v>156</v>
      </c>
      <c r="F41" s="5">
        <v>-1</v>
      </c>
      <c r="G41" s="3">
        <v>0.04472843450479233</v>
      </c>
      <c r="H41" s="3">
        <v>0.5346534653465347</v>
      </c>
      <c r="I41" s="3">
        <v>0.1592356687898089</v>
      </c>
      <c r="J41" s="3">
        <v>0.6624203821656051</v>
      </c>
      <c r="K41" s="3">
        <v>0.6114649681528662</v>
      </c>
      <c r="L41">
        <v>7</v>
      </c>
    </row>
    <row r="42" spans="1:12" ht="12.75">
      <c r="A42" s="2">
        <v>42644</v>
      </c>
      <c r="B42">
        <v>156</v>
      </c>
      <c r="C42">
        <v>9</v>
      </c>
      <c r="D42">
        <v>7</v>
      </c>
      <c r="E42">
        <v>158</v>
      </c>
      <c r="F42" s="5">
        <v>2</v>
      </c>
      <c r="G42" s="3">
        <v>0.044585987261146494</v>
      </c>
      <c r="H42" s="3">
        <v>0.5770491803278689</v>
      </c>
      <c r="I42" s="3">
        <v>0.20253164556962025</v>
      </c>
      <c r="J42" s="3">
        <v>0.6493506493506493</v>
      </c>
      <c r="K42" s="3">
        <v>0.6038961038961039</v>
      </c>
      <c r="L42">
        <v>7</v>
      </c>
    </row>
    <row r="43" spans="1:13" ht="12.75">
      <c r="A43" s="2">
        <v>42675</v>
      </c>
      <c r="B43">
        <v>158</v>
      </c>
      <c r="C43">
        <v>5</v>
      </c>
      <c r="D43">
        <v>8</v>
      </c>
      <c r="E43">
        <v>155</v>
      </c>
      <c r="F43" s="5">
        <v>-3</v>
      </c>
      <c r="G43" s="3">
        <v>0.051118210862619806</v>
      </c>
      <c r="H43" s="3">
        <v>0.6357615894039735</v>
      </c>
      <c r="I43" s="3">
        <v>0.25559105431309903</v>
      </c>
      <c r="J43" s="3">
        <v>0.6754098360655738</v>
      </c>
      <c r="K43" s="3">
        <v>0.6163934426229508</v>
      </c>
      <c r="L43">
        <v>6</v>
      </c>
      <c r="M43">
        <v>2</v>
      </c>
    </row>
    <row r="44" spans="1:12" ht="12.75">
      <c r="A44" s="2">
        <v>42705</v>
      </c>
      <c r="B44">
        <v>155</v>
      </c>
      <c r="C44">
        <v>6</v>
      </c>
      <c r="D44">
        <v>8</v>
      </c>
      <c r="E44">
        <v>153</v>
      </c>
      <c r="F44" s="5">
        <v>-2</v>
      </c>
      <c r="G44" s="3">
        <v>0.05194805194805195</v>
      </c>
      <c r="H44" s="3">
        <v>0.6933333333333334</v>
      </c>
      <c r="I44" s="3">
        <v>0.3086816720257235</v>
      </c>
      <c r="J44" s="3">
        <v>0.6933333333333334</v>
      </c>
      <c r="K44" s="3">
        <v>0.64</v>
      </c>
      <c r="L44">
        <v>8</v>
      </c>
    </row>
    <row r="45" spans="1:13" ht="12.75">
      <c r="A45" s="2">
        <v>42736</v>
      </c>
      <c r="B45">
        <v>153</v>
      </c>
      <c r="C45">
        <v>6</v>
      </c>
      <c r="D45">
        <v>3</v>
      </c>
      <c r="E45">
        <v>156</v>
      </c>
      <c r="F45" s="5">
        <v>3</v>
      </c>
      <c r="G45" s="3">
        <v>0.019417475728155338</v>
      </c>
      <c r="H45" s="3">
        <v>0.019417475728155338</v>
      </c>
      <c r="I45" s="3">
        <v>0.3248407643312102</v>
      </c>
      <c r="J45" s="3">
        <v>0.6710963455149501</v>
      </c>
      <c r="K45" s="3">
        <v>0.6112956810631229</v>
      </c>
      <c r="L45">
        <v>2</v>
      </c>
      <c r="M45">
        <v>1</v>
      </c>
    </row>
    <row r="46" spans="1:12" ht="12.75">
      <c r="A46" s="2">
        <v>42767</v>
      </c>
      <c r="B46">
        <v>156</v>
      </c>
      <c r="C46">
        <v>4</v>
      </c>
      <c r="D46">
        <v>5</v>
      </c>
      <c r="E46">
        <v>155</v>
      </c>
      <c r="F46" s="5">
        <v>-1</v>
      </c>
      <c r="G46" s="3">
        <v>0.03215434083601286</v>
      </c>
      <c r="H46" s="3">
        <v>0.05194805194805195</v>
      </c>
      <c r="I46" s="3">
        <v>0.35782747603833864</v>
      </c>
      <c r="J46" s="3">
        <v>0.6381578947368421</v>
      </c>
      <c r="K46" s="3">
        <v>0.5855263157894737</v>
      </c>
      <c r="L46">
        <v>5</v>
      </c>
    </row>
    <row r="47" spans="1:12" ht="12.75">
      <c r="A47" s="2">
        <v>42795</v>
      </c>
      <c r="B47">
        <v>155</v>
      </c>
      <c r="C47">
        <v>14</v>
      </c>
      <c r="D47">
        <v>11</v>
      </c>
      <c r="E47">
        <v>158</v>
      </c>
      <c r="F47" s="5">
        <v>3</v>
      </c>
      <c r="G47" s="3">
        <v>0.07028753993610223</v>
      </c>
      <c r="H47" s="3">
        <v>0.12218649517684887</v>
      </c>
      <c r="I47" s="3">
        <v>0.4240506329113924</v>
      </c>
      <c r="J47" s="3">
        <v>0.6168831168831169</v>
      </c>
      <c r="K47" s="3">
        <v>0.564935064935065</v>
      </c>
      <c r="L47">
        <v>11</v>
      </c>
    </row>
    <row r="48" spans="1:12" ht="12.75">
      <c r="A48" s="2">
        <v>42826</v>
      </c>
      <c r="B48">
        <v>158</v>
      </c>
      <c r="C48">
        <v>8</v>
      </c>
      <c r="D48">
        <v>11</v>
      </c>
      <c r="E48">
        <v>155</v>
      </c>
      <c r="F48" s="5">
        <v>-3</v>
      </c>
      <c r="G48" s="3">
        <v>0.07028753993610223</v>
      </c>
      <c r="H48" s="3">
        <v>0.19480519480519481</v>
      </c>
      <c r="I48" s="3">
        <v>0.4984025559105431</v>
      </c>
      <c r="J48" s="3">
        <v>0.6270627062706271</v>
      </c>
      <c r="K48" s="3">
        <v>0.5742574257425742</v>
      </c>
      <c r="L48">
        <v>11</v>
      </c>
    </row>
    <row r="49" spans="1:12" ht="12.75">
      <c r="A49" s="2">
        <v>42856</v>
      </c>
      <c r="B49">
        <v>155</v>
      </c>
      <c r="C49">
        <v>11</v>
      </c>
      <c r="D49">
        <v>5</v>
      </c>
      <c r="E49">
        <v>161</v>
      </c>
      <c r="F49" s="5">
        <v>6</v>
      </c>
      <c r="G49" s="3">
        <v>0.03164556962025317</v>
      </c>
      <c r="H49" s="3">
        <v>0.2229299363057325</v>
      </c>
      <c r="I49" s="3">
        <v>0.5203761755485894</v>
      </c>
      <c r="J49" s="3">
        <v>0.5777777777777777</v>
      </c>
      <c r="K49" s="3">
        <v>0.5396825396825397</v>
      </c>
      <c r="L49">
        <v>5</v>
      </c>
    </row>
    <row r="50" spans="1:12" ht="12.75">
      <c r="A50" s="2">
        <v>42887</v>
      </c>
      <c r="B50">
        <v>161</v>
      </c>
      <c r="C50">
        <v>1</v>
      </c>
      <c r="D50">
        <v>6</v>
      </c>
      <c r="E50">
        <v>156</v>
      </c>
      <c r="F50" s="5">
        <v>-5</v>
      </c>
      <c r="G50" s="3">
        <v>0.03785488958990536</v>
      </c>
      <c r="H50" s="3">
        <v>0.26537216828478966</v>
      </c>
      <c r="I50" s="3">
        <v>0.5668789808917197</v>
      </c>
      <c r="J50" s="3">
        <v>0.5668789808917197</v>
      </c>
      <c r="K50" s="3">
        <v>0.535031847133758</v>
      </c>
      <c r="L50">
        <v>6</v>
      </c>
    </row>
    <row r="51" spans="1:12" ht="12.75">
      <c r="A51" s="2">
        <v>42917</v>
      </c>
      <c r="B51">
        <v>155</v>
      </c>
      <c r="C51">
        <v>11</v>
      </c>
      <c r="D51">
        <v>4</v>
      </c>
      <c r="E51">
        <v>162</v>
      </c>
      <c r="F51" s="5">
        <v>7</v>
      </c>
      <c r="G51" s="3">
        <v>0.025236593059936908</v>
      </c>
      <c r="H51" s="3">
        <v>0.2857142857142857</v>
      </c>
      <c r="I51" s="3">
        <v>0.025236593059936908</v>
      </c>
      <c r="J51" s="3">
        <v>0.5047318611987381</v>
      </c>
      <c r="K51" s="3">
        <v>0.48580441640378547</v>
      </c>
      <c r="L51">
        <v>4</v>
      </c>
    </row>
    <row r="52" spans="1:13" ht="12.75">
      <c r="A52" s="2">
        <v>42948</v>
      </c>
      <c r="B52">
        <v>162.5</v>
      </c>
      <c r="C52">
        <v>2</v>
      </c>
      <c r="D52">
        <v>6</v>
      </c>
      <c r="E52">
        <v>158.5</v>
      </c>
      <c r="F52" s="5">
        <v>-4</v>
      </c>
      <c r="G52" s="3">
        <v>0.037383177570093455</v>
      </c>
      <c r="H52" s="3">
        <v>0.3274478330658106</v>
      </c>
      <c r="I52" s="3">
        <v>0.06379585326953748</v>
      </c>
      <c r="J52" s="3">
        <v>0.5134706814580031</v>
      </c>
      <c r="K52" s="3">
        <v>0.48811410459587956</v>
      </c>
      <c r="L52">
        <v>5</v>
      </c>
      <c r="M52">
        <v>1</v>
      </c>
    </row>
    <row r="53" spans="1:12" ht="12.75">
      <c r="A53" s="2">
        <v>42979</v>
      </c>
      <c r="B53">
        <v>158.5</v>
      </c>
      <c r="C53">
        <v>4</v>
      </c>
      <c r="D53">
        <v>5.5</v>
      </c>
      <c r="E53">
        <v>157</v>
      </c>
      <c r="F53" s="5">
        <v>-1.5</v>
      </c>
      <c r="G53" s="3">
        <v>0.03486529318541997</v>
      </c>
      <c r="H53" s="3">
        <v>0.36451612903225805</v>
      </c>
      <c r="I53" s="3">
        <v>0.09935897435897435</v>
      </c>
      <c r="J53" s="3">
        <v>0.5079872204472844</v>
      </c>
      <c r="K53" s="3">
        <v>0.48242811501597443</v>
      </c>
      <c r="L53">
        <v>5.5</v>
      </c>
    </row>
    <row r="54" spans="1:13" ht="12.75">
      <c r="A54" s="2">
        <v>43009</v>
      </c>
      <c r="B54">
        <v>157</v>
      </c>
      <c r="C54">
        <v>2</v>
      </c>
      <c r="D54">
        <v>8.5</v>
      </c>
      <c r="E54">
        <v>150.5</v>
      </c>
      <c r="F54" s="5">
        <v>-6.5</v>
      </c>
      <c r="G54" s="3">
        <v>0.055284552845528454</v>
      </c>
      <c r="H54" s="3">
        <v>0.42833607907743</v>
      </c>
      <c r="I54" s="3">
        <v>0.15711947626841244</v>
      </c>
      <c r="J54" s="3">
        <v>0.5251215559157212</v>
      </c>
      <c r="K54" s="3">
        <v>0.49270664505672607</v>
      </c>
      <c r="L54">
        <v>7.5</v>
      </c>
      <c r="M54">
        <v>1</v>
      </c>
    </row>
    <row r="55" spans="1:12" ht="12.75">
      <c r="A55" s="2">
        <v>43040</v>
      </c>
      <c r="B55">
        <v>150.5</v>
      </c>
      <c r="C55">
        <v>5</v>
      </c>
      <c r="D55">
        <v>7</v>
      </c>
      <c r="E55">
        <v>148.5</v>
      </c>
      <c r="F55" s="5">
        <v>-2</v>
      </c>
      <c r="G55" s="3">
        <v>0.046822742474916385</v>
      </c>
      <c r="H55" s="3">
        <v>0.47761194029850745</v>
      </c>
      <c r="I55" s="3">
        <v>0.2042833607907743</v>
      </c>
      <c r="J55" s="3">
        <v>0.5271828665568369</v>
      </c>
      <c r="K55" s="3">
        <v>0.5074135090609555</v>
      </c>
      <c r="L55">
        <v>7</v>
      </c>
    </row>
    <row r="56" spans="1:12" ht="12.75">
      <c r="A56" s="2">
        <v>43070</v>
      </c>
      <c r="B56">
        <v>148.5</v>
      </c>
      <c r="C56">
        <v>8</v>
      </c>
      <c r="D56">
        <v>11</v>
      </c>
      <c r="E56">
        <v>145.5</v>
      </c>
      <c r="F56" s="5">
        <v>-3</v>
      </c>
      <c r="G56" s="3">
        <v>0.07482993197278912</v>
      </c>
      <c r="H56" s="3">
        <v>0.5561139028475712</v>
      </c>
      <c r="I56" s="3">
        <v>0.2795341098169717</v>
      </c>
      <c r="J56" s="3">
        <v>0.5561139028475712</v>
      </c>
      <c r="K56" s="3">
        <v>0.5360134003350083</v>
      </c>
      <c r="L56">
        <v>11</v>
      </c>
    </row>
    <row r="57" spans="1:12" ht="12.75">
      <c r="A57" s="2">
        <v>43101</v>
      </c>
      <c r="B57">
        <v>145.5</v>
      </c>
      <c r="C57">
        <v>9.5</v>
      </c>
      <c r="D57">
        <v>8.5</v>
      </c>
      <c r="E57">
        <v>146.5</v>
      </c>
      <c r="F57" s="5">
        <v>1</v>
      </c>
      <c r="G57" s="3">
        <v>0.05821917808219178</v>
      </c>
      <c r="H57" s="3">
        <v>0.05821917808219178</v>
      </c>
      <c r="I57" s="3">
        <v>0.33499170812603646</v>
      </c>
      <c r="J57" s="3">
        <v>0.5851239669421487</v>
      </c>
      <c r="K57" s="3">
        <v>0.571900826446281</v>
      </c>
      <c r="L57">
        <v>8.5</v>
      </c>
    </row>
    <row r="58" spans="1:15" ht="12.75">
      <c r="A58" s="9">
        <v>43132</v>
      </c>
      <c r="B58" s="10">
        <v>146.5</v>
      </c>
      <c r="C58" s="10">
        <v>17</v>
      </c>
      <c r="D58" s="10">
        <v>19.5</v>
      </c>
      <c r="E58" s="10">
        <v>144</v>
      </c>
      <c r="F58" s="11">
        <v>-2.5</v>
      </c>
      <c r="G58" s="12">
        <v>0.1342512908777969</v>
      </c>
      <c r="H58" s="12">
        <v>0.19343696027633853</v>
      </c>
      <c r="I58" s="12">
        <v>0.4682274247491639</v>
      </c>
      <c r="J58" s="12">
        <v>0.6889632107023411</v>
      </c>
      <c r="K58" s="12">
        <v>0.6755852842809364</v>
      </c>
      <c r="L58" s="10">
        <v>19.5</v>
      </c>
      <c r="M58" s="10"/>
      <c r="O58" s="6"/>
    </row>
    <row r="59" spans="1:15" ht="12.75">
      <c r="A59" s="9">
        <v>43160</v>
      </c>
      <c r="B59" s="10">
        <v>144</v>
      </c>
      <c r="C59" s="10">
        <v>30</v>
      </c>
      <c r="D59" s="10">
        <v>28</v>
      </c>
      <c r="E59" s="10">
        <v>146</v>
      </c>
      <c r="F59" s="11">
        <v>2</v>
      </c>
      <c r="G59" s="12">
        <v>0.19310344827586207</v>
      </c>
      <c r="H59" s="12">
        <v>0.38421955403087477</v>
      </c>
      <c r="I59" s="12">
        <v>0.6511627906976745</v>
      </c>
      <c r="J59" s="12">
        <v>0.7894736842105263</v>
      </c>
      <c r="K59" s="12">
        <v>0.7763157894736842</v>
      </c>
      <c r="L59" s="10">
        <v>28</v>
      </c>
      <c r="M59" s="10"/>
      <c r="O59" s="6"/>
    </row>
    <row r="60" spans="1:12" ht="12.75">
      <c r="A60" s="2">
        <v>43191</v>
      </c>
      <c r="B60">
        <v>146</v>
      </c>
      <c r="C60">
        <v>17</v>
      </c>
      <c r="D60">
        <v>4</v>
      </c>
      <c r="E60">
        <v>159</v>
      </c>
      <c r="F60" s="5">
        <v>13</v>
      </c>
      <c r="G60" s="3">
        <v>0.02622950819672131</v>
      </c>
      <c r="H60" s="3">
        <v>0.39408866995073893</v>
      </c>
      <c r="I60" s="3">
        <v>0.6496815286624203</v>
      </c>
      <c r="J60" s="3">
        <v>0.7197452229299363</v>
      </c>
      <c r="K60" s="3">
        <v>0.7070063694267515</v>
      </c>
      <c r="L60">
        <v>4</v>
      </c>
    </row>
    <row r="61" spans="1:13" ht="12.75">
      <c r="A61" s="2">
        <v>43221</v>
      </c>
      <c r="B61">
        <v>159</v>
      </c>
      <c r="C61">
        <v>1</v>
      </c>
      <c r="D61">
        <v>9</v>
      </c>
      <c r="E61">
        <v>151</v>
      </c>
      <c r="F61" s="5">
        <v>-8</v>
      </c>
      <c r="G61" s="3">
        <v>0.05806451612903226</v>
      </c>
      <c r="H61" s="3">
        <v>0.4654300168634064</v>
      </c>
      <c r="I61" s="3">
        <v>0.7254901960784313</v>
      </c>
      <c r="J61" s="3">
        <v>0.75</v>
      </c>
      <c r="K61" s="3">
        <v>0.7307692307692307</v>
      </c>
      <c r="L61">
        <v>8</v>
      </c>
      <c r="M61">
        <v>1</v>
      </c>
    </row>
    <row r="62" spans="1:13" ht="12.75">
      <c r="A62" s="2">
        <v>43252</v>
      </c>
      <c r="B62">
        <v>151</v>
      </c>
      <c r="C62">
        <v>8</v>
      </c>
      <c r="D62">
        <v>7</v>
      </c>
      <c r="E62">
        <v>152</v>
      </c>
      <c r="F62" s="5">
        <v>1</v>
      </c>
      <c r="G62" s="3">
        <v>0.0462046204620462</v>
      </c>
      <c r="H62" s="3">
        <v>0.5109243697478991</v>
      </c>
      <c r="I62" s="3">
        <v>0.7687296416938111</v>
      </c>
      <c r="J62" s="3">
        <v>0.7687296416938111</v>
      </c>
      <c r="K62" s="3">
        <v>0.7231270358306189</v>
      </c>
      <c r="L62">
        <v>3</v>
      </c>
      <c r="M62">
        <v>4</v>
      </c>
    </row>
    <row r="63" spans="1:12" ht="12.75">
      <c r="A63" s="2">
        <v>43282</v>
      </c>
      <c r="B63">
        <v>152</v>
      </c>
      <c r="C63">
        <v>12.5</v>
      </c>
      <c r="D63">
        <v>9</v>
      </c>
      <c r="E63">
        <v>155.5</v>
      </c>
      <c r="F63" s="5">
        <v>3.5</v>
      </c>
      <c r="G63" s="3">
        <v>0.05853658536585366</v>
      </c>
      <c r="H63" s="3">
        <v>0.5647840531561462</v>
      </c>
      <c r="I63" s="3">
        <v>0.05853658536585366</v>
      </c>
      <c r="J63" s="3">
        <v>0.7735849056603774</v>
      </c>
      <c r="K63" s="3">
        <v>0.7295597484276729</v>
      </c>
      <c r="L63">
        <v>9</v>
      </c>
    </row>
    <row r="64" spans="1:13" ht="12.75">
      <c r="A64" s="2">
        <v>43313</v>
      </c>
      <c r="B64">
        <v>155.5</v>
      </c>
      <c r="C64">
        <v>6</v>
      </c>
      <c r="D64">
        <v>7.5</v>
      </c>
      <c r="E64">
        <v>154</v>
      </c>
      <c r="F64" s="5">
        <v>-1.5</v>
      </c>
      <c r="G64" s="3">
        <v>0.048465266558966075</v>
      </c>
      <c r="H64" s="3">
        <v>0.6176961602671118</v>
      </c>
      <c r="I64" s="3">
        <v>0.10784313725490197</v>
      </c>
      <c r="J64" s="3">
        <v>0.7968</v>
      </c>
      <c r="K64" s="3">
        <v>0.752</v>
      </c>
      <c r="L64">
        <v>6.5</v>
      </c>
      <c r="M64">
        <v>1</v>
      </c>
    </row>
    <row r="65" spans="1:13" ht="12.75">
      <c r="A65" s="2">
        <v>43344</v>
      </c>
      <c r="B65">
        <v>154</v>
      </c>
      <c r="C65">
        <v>8</v>
      </c>
      <c r="D65">
        <v>11</v>
      </c>
      <c r="E65">
        <v>151</v>
      </c>
      <c r="F65" s="5">
        <v>-3</v>
      </c>
      <c r="G65" s="3">
        <v>0.07213114754098361</v>
      </c>
      <c r="H65" s="3">
        <v>0.6981450252951096</v>
      </c>
      <c r="I65" s="3">
        <v>0.18151815181518152</v>
      </c>
      <c r="J65" s="3">
        <v>0.8441558441558441</v>
      </c>
      <c r="K65" s="3">
        <v>0.7922077922077922</v>
      </c>
      <c r="L65">
        <v>10</v>
      </c>
      <c r="M65">
        <v>1</v>
      </c>
    </row>
    <row r="66" spans="1:13" ht="12.75">
      <c r="A66" s="2">
        <v>43374</v>
      </c>
      <c r="B66">
        <v>151</v>
      </c>
      <c r="C66">
        <v>8</v>
      </c>
      <c r="D66">
        <v>6</v>
      </c>
      <c r="E66">
        <v>153</v>
      </c>
      <c r="F66" s="5">
        <v>2</v>
      </c>
      <c r="G66" s="3">
        <v>0.039473684210526314</v>
      </c>
      <c r="H66" s="3">
        <v>0.7336683417085427</v>
      </c>
      <c r="I66" s="3">
        <v>0.21967213114754097</v>
      </c>
      <c r="J66" s="3">
        <v>0.8401976935749588</v>
      </c>
      <c r="K66" s="3">
        <v>0.7808896210873146</v>
      </c>
      <c r="L66">
        <v>4</v>
      </c>
      <c r="M66">
        <v>2</v>
      </c>
    </row>
    <row r="67" spans="1:12" ht="12.75">
      <c r="A67" s="2">
        <v>43405</v>
      </c>
      <c r="B67">
        <v>153</v>
      </c>
      <c r="C67">
        <v>3</v>
      </c>
      <c r="D67">
        <v>6</v>
      </c>
      <c r="E67">
        <v>150</v>
      </c>
      <c r="F67" s="5">
        <v>-3</v>
      </c>
      <c r="G67" s="3">
        <v>0.039603960396039604</v>
      </c>
      <c r="H67" s="3">
        <v>0.7817258883248731</v>
      </c>
      <c r="I67" s="3">
        <v>0.26158940397350994</v>
      </c>
      <c r="J67" s="3">
        <v>0.847571189279732</v>
      </c>
      <c r="K67" s="3">
        <v>0.7872696817420436</v>
      </c>
      <c r="L67">
        <v>6</v>
      </c>
    </row>
    <row r="68" spans="1:12" ht="12.75">
      <c r="A68" s="2">
        <v>43435</v>
      </c>
      <c r="B68">
        <v>150</v>
      </c>
      <c r="C68">
        <v>5.5</v>
      </c>
      <c r="D68">
        <v>8</v>
      </c>
      <c r="E68">
        <v>147.5</v>
      </c>
      <c r="F68" s="5">
        <v>-2.5</v>
      </c>
      <c r="G68" s="3">
        <v>0.05378151260504202</v>
      </c>
      <c r="H68" s="3">
        <v>0.8430034129692833</v>
      </c>
      <c r="I68" s="3">
        <v>0.31719532554257096</v>
      </c>
      <c r="J68" s="3">
        <v>0.8430034129692833</v>
      </c>
      <c r="K68" s="3"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v>158.5</v>
      </c>
      <c r="F69" s="5">
        <v>11</v>
      </c>
      <c r="G69" s="3">
        <v>0.05228758169934641</v>
      </c>
      <c r="H69" s="3">
        <v>0.05228758169934641</v>
      </c>
      <c r="I69" s="3">
        <v>0.357487922705314</v>
      </c>
      <c r="J69" s="3">
        <v>0.8065573770491803</v>
      </c>
      <c r="K69" s="3"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v>160.5</v>
      </c>
      <c r="F70" s="5">
        <v>2</v>
      </c>
      <c r="G70" s="3">
        <v>0.03134796238244514</v>
      </c>
      <c r="H70" s="3">
        <v>0.08441558441558442</v>
      </c>
      <c r="I70" s="3">
        <v>0.3872</v>
      </c>
      <c r="J70" s="3">
        <v>0.7126436781609196</v>
      </c>
      <c r="K70" s="3"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v>156.5</v>
      </c>
      <c r="F71" s="5">
        <v>-4</v>
      </c>
      <c r="G71" s="3">
        <v>0.06309148264984227</v>
      </c>
      <c r="H71" s="3">
        <v>0.1513157894736842</v>
      </c>
      <c r="I71" s="3">
        <v>0.45705024311183146</v>
      </c>
      <c r="J71" s="3">
        <v>0.5983471074380166</v>
      </c>
      <c r="K71" s="3"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v>164.5</v>
      </c>
      <c r="F72" s="5">
        <v>8</v>
      </c>
      <c r="G72" s="3">
        <v>0.04361370716510903</v>
      </c>
      <c r="H72" s="3">
        <v>0.19230769230769232</v>
      </c>
      <c r="I72" s="3">
        <v>0.48973143759873616</v>
      </c>
      <c r="J72" s="3">
        <v>0.5780525502318392</v>
      </c>
      <c r="K72" s="3"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v>160.5</v>
      </c>
      <c r="F73" s="5">
        <v>-4</v>
      </c>
      <c r="G73" s="3">
        <v>0.043076923076923075</v>
      </c>
      <c r="H73" s="3">
        <v>0.24025974025974026</v>
      </c>
      <c r="I73" s="3">
        <v>0.5408</v>
      </c>
      <c r="J73" s="3">
        <v>0.5874799357945425</v>
      </c>
      <c r="K73" s="3"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v>153.5</v>
      </c>
      <c r="F74" s="5">
        <v>-7</v>
      </c>
      <c r="G74" s="3">
        <v>0.08917197452229299</v>
      </c>
      <c r="H74" s="3">
        <v>0.3388704318936877</v>
      </c>
      <c r="I74" s="3">
        <v>0.6448445171849427</v>
      </c>
      <c r="J74" s="3">
        <v>0.6448445171849427</v>
      </c>
      <c r="K74" s="3"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v>150.5</v>
      </c>
      <c r="F75" s="5">
        <v>-3</v>
      </c>
      <c r="G75" s="3">
        <v>0.09210526315789473</v>
      </c>
      <c r="H75" s="3">
        <v>0.436241610738255</v>
      </c>
      <c r="I75" s="3">
        <v>0.09210526315789473</v>
      </c>
      <c r="J75" s="3">
        <v>0.6764705882352942</v>
      </c>
      <c r="K75" s="3"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v>150.5</v>
      </c>
      <c r="F76" s="5">
        <v>0</v>
      </c>
      <c r="G76" s="3">
        <v>0.03322259136212625</v>
      </c>
      <c r="H76" s="3">
        <v>0.4697986577181208</v>
      </c>
      <c r="I76" s="3">
        <v>0.125</v>
      </c>
      <c r="J76" s="3">
        <v>0.6633825944170771</v>
      </c>
      <c r="K76" s="3"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v>149.5</v>
      </c>
      <c r="F77" s="5">
        <v>-1</v>
      </c>
      <c r="G77" s="3">
        <v>0.06</v>
      </c>
      <c r="H77" s="3">
        <v>0.531986531986532</v>
      </c>
      <c r="I77" s="3">
        <v>0.1848184818481848</v>
      </c>
      <c r="J77" s="3">
        <v>0.6589018302828619</v>
      </c>
      <c r="K77" s="3"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v>160.5</v>
      </c>
      <c r="F78" s="5">
        <v>11</v>
      </c>
      <c r="G78" s="3">
        <v>0.025806451612903226</v>
      </c>
      <c r="H78" s="3">
        <v>0.538961038961039</v>
      </c>
      <c r="I78" s="3">
        <v>0.20382165605095542</v>
      </c>
      <c r="J78" s="3">
        <v>0.6188197767145136</v>
      </c>
      <c r="K78" s="3"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v>158.5</v>
      </c>
      <c r="F79" s="5">
        <v>-2</v>
      </c>
      <c r="G79" s="3">
        <v>0.0438871473354232</v>
      </c>
      <c r="H79" s="3">
        <v>0.5882352941176471</v>
      </c>
      <c r="I79" s="3">
        <v>0.25</v>
      </c>
      <c r="J79" s="3">
        <v>0.6353322528363047</v>
      </c>
      <c r="K79" s="3"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v>158</v>
      </c>
      <c r="F80" s="5">
        <v>-0.5</v>
      </c>
      <c r="G80" s="3">
        <v>0.06951026856240126</v>
      </c>
      <c r="H80" s="3">
        <v>0.6612111292962357</v>
      </c>
      <c r="I80" s="3">
        <v>0.32102728731942215</v>
      </c>
      <c r="J80" s="3">
        <v>0.6612111292962357</v>
      </c>
      <c r="K80" s="3"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v>157</v>
      </c>
      <c r="F81" s="5">
        <v>-1</v>
      </c>
      <c r="G81" s="3">
        <v>0.0380952380952381</v>
      </c>
      <c r="H81" s="3">
        <v>0.0380952380952381</v>
      </c>
      <c r="I81" s="3">
        <v>0.3607085346215781</v>
      </c>
      <c r="J81" s="3">
        <v>0.6275752773375595</v>
      </c>
      <c r="K81" s="3"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v>155</v>
      </c>
      <c r="F82" s="5">
        <v>-2</v>
      </c>
      <c r="G82" s="3">
        <v>0.038461538461538464</v>
      </c>
      <c r="H82" s="3">
        <v>0.07667731629392971</v>
      </c>
      <c r="I82" s="3">
        <v>0.4019448946515397</v>
      </c>
      <c r="J82" s="3">
        <v>0.6339144215530903</v>
      </c>
      <c r="K82" s="3"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v>154</v>
      </c>
      <c r="F83" s="5">
        <v>-1</v>
      </c>
      <c r="G83" s="3">
        <v>0.09061488673139159</v>
      </c>
      <c r="H83" s="3">
        <v>0.16666666666666666</v>
      </c>
      <c r="I83" s="3">
        <v>0.4943089430894309</v>
      </c>
      <c r="J83" s="3">
        <v>0.6698872785829307</v>
      </c>
      <c r="K83" s="3"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v>161</v>
      </c>
      <c r="F84" s="5">
        <v>7</v>
      </c>
      <c r="G84" s="3">
        <v>0.012698412698412698</v>
      </c>
      <c r="H84" s="3">
        <v>0.1755485893416928</v>
      </c>
      <c r="I84" s="3">
        <v>0.4960254372019078</v>
      </c>
      <c r="J84" s="3">
        <v>0.6082949308755761</v>
      </c>
      <c r="K84" s="3"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v>163</v>
      </c>
      <c r="F85" s="5">
        <v>2</v>
      </c>
      <c r="G85" s="3">
        <v>0.037037037037037035</v>
      </c>
      <c r="H85" s="3">
        <v>0.2118380062305296</v>
      </c>
      <c r="I85" s="3">
        <v>0.5308056872037915</v>
      </c>
      <c r="J85" s="3">
        <v>0.6058732612055642</v>
      </c>
      <c r="K85" s="3"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v>163.5</v>
      </c>
      <c r="F86" s="5">
        <v>0.5</v>
      </c>
      <c r="G86" s="3">
        <v>0.033690658499234305</v>
      </c>
      <c r="H86" s="3">
        <v>0.24572317262830481</v>
      </c>
      <c r="I86" s="3">
        <v>0.5646687697160884</v>
      </c>
      <c r="J86" s="3">
        <v>0.5646687697160884</v>
      </c>
      <c r="K86" s="3"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v>160</v>
      </c>
      <c r="F87" s="5">
        <v>-3.5</v>
      </c>
      <c r="G87" s="3">
        <v>0.05255023183925812</v>
      </c>
      <c r="H87" s="3">
        <v>0.3018867924528302</v>
      </c>
      <c r="I87" s="3">
        <v>0.05255023183925812</v>
      </c>
      <c r="J87" s="3">
        <v>0.5410628019323671</v>
      </c>
      <c r="K87" s="3"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v>155</v>
      </c>
      <c r="F88" s="5">
        <v>-5</v>
      </c>
      <c r="G88" s="3">
        <v>0.03492063492063492</v>
      </c>
      <c r="H88" s="3">
        <v>0.34185303514376997</v>
      </c>
      <c r="I88" s="3">
        <v>0.08791208791208792</v>
      </c>
      <c r="J88" s="3">
        <v>0.5531914893617021</v>
      </c>
      <c r="K88" s="3"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v>163</v>
      </c>
      <c r="F89" s="5">
        <v>8</v>
      </c>
      <c r="G89" s="3">
        <v>0.018867924528301886</v>
      </c>
      <c r="H89" s="3">
        <v>0.35202492211838005</v>
      </c>
      <c r="I89" s="3">
        <v>0.10413476263399694</v>
      </c>
      <c r="J89" s="3">
        <v>0.5024</v>
      </c>
      <c r="K89" s="3"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v>160.5</v>
      </c>
      <c r="F90" s="5">
        <v>-2.5</v>
      </c>
      <c r="G90" s="3">
        <v>0.03400309119010819</v>
      </c>
      <c r="H90" s="3">
        <v>0.3893249607535322</v>
      </c>
      <c r="I90" s="3">
        <v>0.1388888888888889</v>
      </c>
      <c r="J90" s="3">
        <v>0.4984423676012461</v>
      </c>
      <c r="K90" s="3"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v>160.5</v>
      </c>
      <c r="F91" s="5">
        <v>0</v>
      </c>
      <c r="G91" s="3">
        <v>0.04361370716510903</v>
      </c>
      <c r="H91" s="3">
        <v>0.43328100470957615</v>
      </c>
      <c r="I91" s="3">
        <v>0.18209876543209877</v>
      </c>
      <c r="J91" s="3">
        <v>0.5015673981191222</v>
      </c>
      <c r="K91" s="3"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v>164</v>
      </c>
      <c r="F92" s="5">
        <v>3.5</v>
      </c>
      <c r="G92" s="3">
        <v>0.046224961479198766</v>
      </c>
      <c r="H92" s="3">
        <v>0.4751552795031056</v>
      </c>
      <c r="I92" s="3">
        <v>0.22595419847328244</v>
      </c>
      <c r="J92" s="3">
        <v>0.4751552795031056</v>
      </c>
      <c r="K92" s="3"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v>158</v>
      </c>
      <c r="F93" s="5">
        <v>-6</v>
      </c>
      <c r="G93" s="3">
        <v>0.07142857142857142</v>
      </c>
      <c r="H93" s="3">
        <v>0.07142857142857142</v>
      </c>
      <c r="I93" s="3">
        <v>0.30171073094867806</v>
      </c>
      <c r="J93" s="3">
        <v>0.5206349206349207</v>
      </c>
      <c r="K93" s="3"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v>151</v>
      </c>
      <c r="F94" s="5">
        <v>-7</v>
      </c>
      <c r="G94" s="3">
        <v>0.07766990291262135</v>
      </c>
      <c r="H94" s="3">
        <v>0.1492063492063492</v>
      </c>
      <c r="I94" s="3">
        <v>0.3847376788553259</v>
      </c>
      <c r="J94" s="3">
        <v>0.5751633986928104</v>
      </c>
      <c r="K94" s="3"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v>155.5</v>
      </c>
      <c r="F95" s="5">
        <v>4.5</v>
      </c>
      <c r="G95" s="3">
        <v>0.04241435562805873</v>
      </c>
      <c r="H95" s="3">
        <v>0.18779342723004694</v>
      </c>
      <c r="I95" s="3">
        <v>0.4200626959247649</v>
      </c>
      <c r="J95" s="3">
        <v>0.5201938610662359</v>
      </c>
      <c r="K95" s="3"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v>149.5</v>
      </c>
      <c r="F96" s="5">
        <v>-6</v>
      </c>
      <c r="G96" s="3">
        <v>0.07213114754098361</v>
      </c>
      <c r="H96" s="3">
        <v>0.26156299840510366</v>
      </c>
      <c r="I96" s="3">
        <v>0.4984025559105431</v>
      </c>
      <c r="J96" s="3">
        <v>0.5764895330112721</v>
      </c>
      <c r="K96" s="3"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v>158.5</v>
      </c>
      <c r="F97" s="5">
        <v>9</v>
      </c>
      <c r="G97" s="3">
        <v>0.032467532467532464</v>
      </c>
      <c r="H97" s="3">
        <v>0.28527131782945736</v>
      </c>
      <c r="I97" s="3">
        <v>0.515527950310559</v>
      </c>
      <c r="J97" s="3">
        <v>0.5505443234836703</v>
      </c>
      <c r="K97" s="3"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v>158</v>
      </c>
      <c r="F98" s="5">
        <v>-0.5</v>
      </c>
      <c r="G98" s="3">
        <v>0.0315955766192733</v>
      </c>
      <c r="H98" s="3">
        <v>0.3167701863354037</v>
      </c>
      <c r="I98" s="3">
        <v>0.5474339035769828</v>
      </c>
      <c r="J98" s="3">
        <v>0.5474339035769828</v>
      </c>
      <c r="K98" s="3"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v>152</v>
      </c>
      <c r="F99" s="5">
        <v>-6</v>
      </c>
      <c r="G99" s="3">
        <v>0.07741935483870968</v>
      </c>
      <c r="H99" s="3">
        <v>0.3987341772151899</v>
      </c>
      <c r="I99" s="3">
        <v>0.07741935483870968</v>
      </c>
      <c r="J99" s="3">
        <v>0.5865384615384616</v>
      </c>
      <c r="K99" s="3"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v>151</v>
      </c>
      <c r="F100" s="5">
        <v>-1</v>
      </c>
      <c r="G100" s="3">
        <v>0.0462046204620462</v>
      </c>
      <c r="H100" s="3">
        <v>0.4444444444444444</v>
      </c>
      <c r="I100" s="3">
        <v>0.12297734627831715</v>
      </c>
      <c r="J100" s="3">
        <v>0.6078431372549019</v>
      </c>
      <c r="K100" s="3"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v>146</v>
      </c>
      <c r="F101" s="5">
        <v>-5</v>
      </c>
      <c r="G101" s="3">
        <v>0.06734006734006734</v>
      </c>
      <c r="H101" s="3">
        <v>0.5161290322580645</v>
      </c>
      <c r="I101" s="3">
        <v>0.19078947368421054</v>
      </c>
      <c r="J101" s="3">
        <v>0.6472491909385113</v>
      </c>
      <c r="K101" s="3"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v>141</v>
      </c>
      <c r="F102" s="5">
        <v>-5</v>
      </c>
      <c r="G102" s="3">
        <v>0.09059233449477352</v>
      </c>
      <c r="H102" s="3">
        <v>0.6098360655737705</v>
      </c>
      <c r="I102" s="3">
        <v>0.2809364548494983</v>
      </c>
      <c r="J102" s="3">
        <v>0.7131011608623549</v>
      </c>
      <c r="K102" s="3"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v>132.5</v>
      </c>
      <c r="F103" s="5">
        <v>-8.5</v>
      </c>
      <c r="G103" s="3">
        <v>0.08775137111517367</v>
      </c>
      <c r="H103" s="3">
        <v>0.7082630691399663</v>
      </c>
      <c r="I103" s="3">
        <v>0.3717728055077453</v>
      </c>
      <c r="J103" s="3">
        <v>0.7679180887372014</v>
      </c>
      <c r="K103" s="3"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v>130.5</v>
      </c>
      <c r="F104" s="5">
        <v>-2</v>
      </c>
      <c r="G104" s="3">
        <v>0.09125475285171103</v>
      </c>
      <c r="H104" s="3">
        <v>0.7945670628183361</v>
      </c>
      <c r="I104" s="3">
        <v>0.45753899480069327</v>
      </c>
      <c r="J104" s="3">
        <v>0.7945670628183361</v>
      </c>
      <c r="K104" s="3"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v>131.5</v>
      </c>
      <c r="F105" s="5">
        <v>1</v>
      </c>
      <c r="G105" s="3">
        <v>0.061068702290076333</v>
      </c>
      <c r="H105" s="3">
        <v>0.061068702290076333</v>
      </c>
      <c r="I105" s="3">
        <v>0.5112262521588946</v>
      </c>
      <c r="J105" s="3">
        <v>0.7841105354058722</v>
      </c>
      <c r="K105" s="3"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v>123.5</v>
      </c>
      <c r="F106" s="5">
        <v>-8</v>
      </c>
      <c r="G106" s="3">
        <v>0.09411764705882353</v>
      </c>
      <c r="H106" s="3">
        <v>0.15748031496062992</v>
      </c>
      <c r="I106" s="3">
        <v>0.61101243339254</v>
      </c>
      <c r="J106" s="3">
        <v>0.8269581056466302</v>
      </c>
      <c r="K106" s="3"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v>120.5</v>
      </c>
      <c r="F107" s="5">
        <v>-3</v>
      </c>
      <c r="G107" s="3">
        <v>0.05737704918032787</v>
      </c>
      <c r="H107" s="3">
        <v>0.2151394422310757</v>
      </c>
      <c r="I107" s="3">
        <v>0.6678635547576302</v>
      </c>
      <c r="J107" s="3">
        <v>0.8260869565217391</v>
      </c>
      <c r="K107" s="3"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v>125.5</v>
      </c>
      <c r="F108" s="5">
        <v>5</v>
      </c>
      <c r="G108" s="3">
        <v>0.06504065040650407</v>
      </c>
      <c r="H108" s="3">
        <v>0.2734375</v>
      </c>
      <c r="I108" s="3">
        <v>0.7125220458553791</v>
      </c>
      <c r="J108" s="3">
        <v>0.8072727272727273</v>
      </c>
      <c r="K108" s="3"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v>124.5</v>
      </c>
      <c r="F109" s="5">
        <v>-1</v>
      </c>
      <c r="G109" s="3">
        <v>0.136</v>
      </c>
      <c r="H109" s="3">
        <v>0.40784313725490196</v>
      </c>
      <c r="I109" s="3">
        <v>0.8353982300884956</v>
      </c>
      <c r="J109" s="3">
        <v>0.8692579505300353</v>
      </c>
      <c r="K109" s="3">
        <v>0.8268551236749117</v>
      </c>
      <c r="L109">
        <v>16</v>
      </c>
      <c r="M109">
        <v>1</v>
      </c>
    </row>
    <row r="110" spans="1:14" ht="12.75">
      <c r="A110" s="28">
        <v>44713</v>
      </c>
      <c r="B110" s="16">
        <v>124.5</v>
      </c>
      <c r="C110" s="16">
        <v>26</v>
      </c>
      <c r="D110" s="16">
        <v>7</v>
      </c>
      <c r="E110" s="16">
        <v>143.5</v>
      </c>
      <c r="F110" s="17">
        <v>19</v>
      </c>
      <c r="G110" s="29">
        <v>0.05223880597014925</v>
      </c>
      <c r="H110" s="29">
        <v>0.4306569343065693</v>
      </c>
      <c r="I110" s="29">
        <v>0.8291873963515755</v>
      </c>
      <c r="J110" s="29">
        <v>0.8291873963515755</v>
      </c>
      <c r="K110" s="29">
        <v>0.7960199004975125</v>
      </c>
      <c r="L110" s="16">
        <v>6</v>
      </c>
      <c r="M110" s="16">
        <v>1</v>
      </c>
      <c r="N110" s="16"/>
    </row>
    <row r="111" spans="1:14" ht="12.75">
      <c r="A111" s="28">
        <v>44743</v>
      </c>
      <c r="B111" s="16">
        <v>144.5</v>
      </c>
      <c r="C111" s="16">
        <v>14</v>
      </c>
      <c r="D111" s="16">
        <v>8</v>
      </c>
      <c r="E111" s="16">
        <v>150.5</v>
      </c>
      <c r="F111" s="17">
        <v>6</v>
      </c>
      <c r="G111" s="18">
        <v>0.05423728813559322</v>
      </c>
      <c r="H111" s="18">
        <v>0.47686832740213525</v>
      </c>
      <c r="I111" s="18">
        <v>0.05423728813559322</v>
      </c>
      <c r="J111" s="18">
        <v>0.8</v>
      </c>
      <c r="K111" s="18">
        <v>0.7669421487603306</v>
      </c>
      <c r="L111" s="16">
        <v>8</v>
      </c>
      <c r="M111" s="16"/>
      <c r="N111" s="16"/>
    </row>
    <row r="112" spans="1:14" ht="12.75">
      <c r="A112" s="28">
        <v>44774</v>
      </c>
      <c r="B112" s="16">
        <v>150.5</v>
      </c>
      <c r="C112" s="16">
        <v>11</v>
      </c>
      <c r="D112" s="16">
        <v>5</v>
      </c>
      <c r="E112" s="16">
        <v>156.5</v>
      </c>
      <c r="F112" s="17">
        <v>6</v>
      </c>
      <c r="G112" s="18">
        <v>0.03257328990228013</v>
      </c>
      <c r="H112" s="18">
        <v>0.5017421602787456</v>
      </c>
      <c r="I112" s="18">
        <v>0.08637873754152824</v>
      </c>
      <c r="J112" s="18">
        <v>0.7739837398373983</v>
      </c>
      <c r="K112" s="18">
        <v>0.734959349593496</v>
      </c>
      <c r="L112" s="16">
        <v>4</v>
      </c>
      <c r="M112" s="16">
        <v>1</v>
      </c>
      <c r="N112" s="16"/>
    </row>
    <row r="113" spans="1:14" ht="12.75">
      <c r="A113" s="28">
        <v>44805</v>
      </c>
      <c r="B113" s="16">
        <v>156.5</v>
      </c>
      <c r="C113" s="16">
        <v>10</v>
      </c>
      <c r="D113" s="16">
        <v>3</v>
      </c>
      <c r="E113" s="16">
        <v>163.5</v>
      </c>
      <c r="F113" s="17">
        <v>7</v>
      </c>
      <c r="G113" s="18">
        <v>0.01875</v>
      </c>
      <c r="H113" s="18">
        <v>0.5102040816326531</v>
      </c>
      <c r="I113" s="18">
        <v>0.1038961038961039</v>
      </c>
      <c r="J113" s="18">
        <v>0.7237479806138933</v>
      </c>
      <c r="K113" s="18">
        <v>0.6849757673667205</v>
      </c>
      <c r="L113" s="16">
        <v>3</v>
      </c>
      <c r="M113" s="16"/>
      <c r="N113" s="16"/>
    </row>
    <row r="114" spans="1:14" ht="12.75">
      <c r="A114" s="28">
        <v>44835</v>
      </c>
      <c r="B114" s="16">
        <v>163.5</v>
      </c>
      <c r="C114" s="16">
        <v>6</v>
      </c>
      <c r="D114" s="16">
        <v>8</v>
      </c>
      <c r="E114" s="16">
        <v>161.5</v>
      </c>
      <c r="F114" s="17">
        <v>-2</v>
      </c>
      <c r="G114" s="18">
        <v>0.04923076923076923</v>
      </c>
      <c r="H114" s="18">
        <v>0.5684931506849316</v>
      </c>
      <c r="I114" s="18">
        <v>0.1568627450980392</v>
      </c>
      <c r="J114" s="18">
        <v>0.7074380165289256</v>
      </c>
      <c r="K114" s="18">
        <v>0.6743801652892562</v>
      </c>
      <c r="L114" s="16">
        <v>7</v>
      </c>
      <c r="M114" s="16">
        <v>1</v>
      </c>
      <c r="N114" s="16"/>
    </row>
    <row r="115" spans="1:14" ht="12.75">
      <c r="A115" s="28">
        <v>44866</v>
      </c>
      <c r="B115" s="16">
        <v>161.5</v>
      </c>
      <c r="C115" s="16">
        <v>5</v>
      </c>
      <c r="D115" s="16">
        <v>9</v>
      </c>
      <c r="E115" s="16">
        <v>157.5</v>
      </c>
      <c r="F115" s="17">
        <v>-4</v>
      </c>
      <c r="G115" s="18">
        <v>0.05642633228840126</v>
      </c>
      <c r="H115" s="18">
        <v>0.6388888888888888</v>
      </c>
      <c r="I115" s="18">
        <v>0.2185430463576159</v>
      </c>
      <c r="J115" s="18">
        <v>0.7172413793103448</v>
      </c>
      <c r="K115" s="18">
        <v>0.6689655172413793</v>
      </c>
      <c r="L115" s="16">
        <v>7</v>
      </c>
      <c r="M115" s="16">
        <v>2</v>
      </c>
      <c r="N115" s="16"/>
    </row>
    <row r="116" spans="1:14" ht="12.75">
      <c r="A116" s="28">
        <v>44896</v>
      </c>
      <c r="B116" s="16">
        <v>157.5</v>
      </c>
      <c r="C116" s="16">
        <v>6</v>
      </c>
      <c r="D116" s="16">
        <v>7</v>
      </c>
      <c r="E116" s="16">
        <v>156.5</v>
      </c>
      <c r="F116" s="17">
        <v>-1</v>
      </c>
      <c r="G116" s="18">
        <v>0.044585987261146494</v>
      </c>
      <c r="H116" s="18">
        <v>0.6898954703832753</v>
      </c>
      <c r="I116" s="18">
        <v>0.26578073089701</v>
      </c>
      <c r="J116" s="18">
        <v>0.6898954703832753</v>
      </c>
      <c r="K116" s="18">
        <v>0.6411149825783972</v>
      </c>
      <c r="L116" s="16">
        <v>7</v>
      </c>
      <c r="M116" s="16"/>
      <c r="N116" s="16"/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v>159.5</v>
      </c>
      <c r="F117" s="17">
        <v>3</v>
      </c>
      <c r="G117" s="18">
        <v>0.056962025316455694</v>
      </c>
      <c r="H117" s="18">
        <v>0.056962025316455694</v>
      </c>
      <c r="I117" s="18">
        <v>0.3223684210526316</v>
      </c>
      <c r="J117" s="18">
        <v>0.6872852233676976</v>
      </c>
      <c r="K117" s="18"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v>151.5</v>
      </c>
      <c r="F118" s="17">
        <v>-8</v>
      </c>
      <c r="G118" s="18">
        <v>0.07717041800643087</v>
      </c>
      <c r="H118" s="18">
        <v>0.13636363636363635</v>
      </c>
      <c r="I118" s="18">
        <v>0.41216216216216217</v>
      </c>
      <c r="J118" s="18">
        <v>0.7272727272727273</v>
      </c>
      <c r="K118" s="18">
        <v>0.6763636363636364</v>
      </c>
      <c r="L118">
        <v>12</v>
      </c>
    </row>
    <row r="119" spans="1:13" ht="12.75">
      <c r="A119" s="2">
        <v>44986</v>
      </c>
      <c r="B119">
        <v>151.5</v>
      </c>
      <c r="C119">
        <v>7</v>
      </c>
      <c r="D119">
        <v>10</v>
      </c>
      <c r="E119" s="16">
        <v>148.5</v>
      </c>
      <c r="F119" s="17">
        <v>-3</v>
      </c>
      <c r="G119" s="18">
        <v>0.06666666666666667</v>
      </c>
      <c r="H119" s="18">
        <v>0.20327868852459016</v>
      </c>
      <c r="I119" s="18">
        <v>0.48464163822525597</v>
      </c>
      <c r="J119" s="18">
        <v>0.7657992565055762</v>
      </c>
      <c r="K119" s="18">
        <v>0.7063197026022305</v>
      </c>
      <c r="L119">
        <v>8</v>
      </c>
      <c r="M119">
        <v>2</v>
      </c>
    </row>
    <row r="120" spans="1:13" ht="12.75">
      <c r="A120" s="2">
        <v>45017</v>
      </c>
      <c r="B120">
        <v>148.5</v>
      </c>
      <c r="C120">
        <v>5</v>
      </c>
      <c r="D120">
        <v>7</v>
      </c>
      <c r="E120" s="16">
        <v>146.5</v>
      </c>
      <c r="F120" s="17">
        <v>-2</v>
      </c>
      <c r="G120" s="18">
        <v>0.04745762711864407</v>
      </c>
      <c r="H120" s="18">
        <v>0.2508250825082508</v>
      </c>
      <c r="I120" s="18">
        <v>0.5360824742268041</v>
      </c>
      <c r="J120" s="18">
        <v>0.75</v>
      </c>
      <c r="K120" s="18">
        <v>0.6838235294117647</v>
      </c>
      <c r="L120">
        <v>6</v>
      </c>
      <c r="M120">
        <v>1</v>
      </c>
    </row>
    <row r="121" spans="1:13" ht="12.75">
      <c r="A121" s="2">
        <v>45047</v>
      </c>
      <c r="B121">
        <v>146.5</v>
      </c>
      <c r="C121">
        <v>16</v>
      </c>
      <c r="D121">
        <v>17</v>
      </c>
      <c r="E121" s="16">
        <v>145.5</v>
      </c>
      <c r="F121" s="17">
        <v>-1</v>
      </c>
      <c r="G121" s="18">
        <v>0.11643835616438356</v>
      </c>
      <c r="H121" s="18">
        <v>0.36423841059602646</v>
      </c>
      <c r="I121" s="18">
        <v>0.6551724137931034</v>
      </c>
      <c r="J121" s="18">
        <v>0.7555555555555555</v>
      </c>
      <c r="K121" s="18">
        <v>0.6888888888888889</v>
      </c>
      <c r="L121">
        <v>16</v>
      </c>
      <c r="M121">
        <v>1</v>
      </c>
    </row>
    <row r="122" spans="1:13" ht="12.75">
      <c r="A122" s="2">
        <v>45078</v>
      </c>
      <c r="B122">
        <v>145.5</v>
      </c>
      <c r="C122">
        <v>7</v>
      </c>
      <c r="D122">
        <v>4</v>
      </c>
      <c r="E122" s="16">
        <v>148.5</v>
      </c>
      <c r="F122" s="17">
        <v>3</v>
      </c>
      <c r="G122" s="18">
        <v>0.027210884353741496</v>
      </c>
      <c r="H122" s="18">
        <v>0.38688524590163936</v>
      </c>
      <c r="I122" s="18">
        <v>0.6757679180887372</v>
      </c>
      <c r="J122" s="18">
        <v>0.6757679180887372</v>
      </c>
      <c r="K122" s="18">
        <v>0.6143344709897611</v>
      </c>
      <c r="L122">
        <v>3</v>
      </c>
      <c r="M122">
        <v>1</v>
      </c>
    </row>
    <row r="123" spans="1:13" ht="12.75">
      <c r="A123" s="2">
        <v>45108</v>
      </c>
      <c r="B123">
        <v>148.5</v>
      </c>
      <c r="C123">
        <v>12</v>
      </c>
      <c r="D123">
        <v>5</v>
      </c>
      <c r="E123" s="16">
        <v>155.5</v>
      </c>
      <c r="F123" s="17">
        <v>7</v>
      </c>
      <c r="G123" s="18">
        <v>0.03289473684210526</v>
      </c>
      <c r="H123" s="18">
        <v>0.41025641025641024</v>
      </c>
      <c r="I123" s="18">
        <v>0.03289473684210526</v>
      </c>
      <c r="J123" s="18">
        <v>0.6274509803921569</v>
      </c>
      <c r="K123" s="18">
        <v>0.5555555555555556</v>
      </c>
      <c r="L123">
        <v>3</v>
      </c>
      <c r="M123">
        <v>2</v>
      </c>
    </row>
    <row r="124" spans="1:13" ht="12.75">
      <c r="A124" s="2">
        <v>45139</v>
      </c>
      <c r="B124">
        <v>155.5</v>
      </c>
      <c r="C124">
        <v>6.5</v>
      </c>
      <c r="D124">
        <v>11</v>
      </c>
      <c r="E124" s="16">
        <v>151</v>
      </c>
      <c r="F124" s="17">
        <v>-4.5</v>
      </c>
      <c r="G124" s="18">
        <v>0.07177814029363784</v>
      </c>
      <c r="H124" s="18">
        <v>0.4878048780487805</v>
      </c>
      <c r="I124" s="18">
        <v>0.10684474123539232</v>
      </c>
      <c r="J124" s="18">
        <v>0.6634146341463415</v>
      </c>
      <c r="K124" s="18">
        <v>0.5853658536585366</v>
      </c>
      <c r="L124">
        <v>9</v>
      </c>
      <c r="M124">
        <v>2</v>
      </c>
    </row>
    <row r="125" spans="1:12" ht="12.75">
      <c r="A125" s="2">
        <v>45170</v>
      </c>
      <c r="B125">
        <v>151</v>
      </c>
      <c r="C125">
        <v>9</v>
      </c>
      <c r="D125">
        <v>8.5</v>
      </c>
      <c r="E125" s="16">
        <v>151.5</v>
      </c>
      <c r="F125" s="17">
        <v>0.5</v>
      </c>
      <c r="G125" s="18">
        <v>0.05619834710743802</v>
      </c>
      <c r="H125" s="18">
        <v>0.5422077922077922</v>
      </c>
      <c r="I125" s="18">
        <v>0.16333333333333333</v>
      </c>
      <c r="J125" s="18">
        <v>0.6825396825396826</v>
      </c>
      <c r="K125" s="18">
        <v>0.6063492063492063</v>
      </c>
      <c r="L125">
        <v>8.5</v>
      </c>
    </row>
    <row r="126" spans="1:12" ht="12.75">
      <c r="A126" s="2">
        <v>45200</v>
      </c>
      <c r="B126">
        <v>151.5</v>
      </c>
      <c r="C126">
        <v>12</v>
      </c>
      <c r="D126">
        <v>0</v>
      </c>
      <c r="E126" s="16">
        <v>163.5</v>
      </c>
      <c r="F126" s="17">
        <v>12</v>
      </c>
      <c r="G126" s="18">
        <v>0</v>
      </c>
      <c r="H126" s="18">
        <v>0.521875</v>
      </c>
      <c r="I126" s="18">
        <v>0.15705128205128205</v>
      </c>
      <c r="J126" s="18">
        <v>0.6123076923076923</v>
      </c>
      <c r="K126" s="18">
        <v>0.5446153846153846</v>
      </c>
      <c r="L126">
        <v>0</v>
      </c>
    </row>
    <row r="127" spans="1:13" ht="12.75">
      <c r="A127" s="2">
        <v>45231</v>
      </c>
      <c r="B127">
        <v>163.5</v>
      </c>
      <c r="C127">
        <v>1</v>
      </c>
      <c r="D127">
        <v>9</v>
      </c>
      <c r="E127" s="16">
        <v>155.5</v>
      </c>
      <c r="F127" s="17">
        <v>-8</v>
      </c>
      <c r="G127" s="18">
        <v>0.05642633228840126</v>
      </c>
      <c r="H127" s="18">
        <v>0.592948717948718</v>
      </c>
      <c r="I127" s="18">
        <v>0.22039473684210525</v>
      </c>
      <c r="J127" s="18">
        <v>0.6357827476038339</v>
      </c>
      <c r="K127" s="18">
        <v>0.5654952076677316</v>
      </c>
      <c r="L127">
        <v>7</v>
      </c>
      <c r="M127">
        <v>2</v>
      </c>
    </row>
    <row r="128" spans="1:12" ht="12.75">
      <c r="A128" s="2">
        <v>45261</v>
      </c>
      <c r="B128">
        <v>155.5</v>
      </c>
      <c r="C128">
        <v>2</v>
      </c>
      <c r="D128">
        <v>5</v>
      </c>
      <c r="E128" s="16">
        <v>152.5</v>
      </c>
      <c r="F128" s="17">
        <v>-3</v>
      </c>
      <c r="G128" s="18">
        <v>0.032467532467532464</v>
      </c>
      <c r="H128" s="18">
        <v>0.6310679611650486</v>
      </c>
      <c r="I128" s="18">
        <v>0.2558139534883721</v>
      </c>
      <c r="J128" s="18">
        <v>0.6310679611650486</v>
      </c>
      <c r="K128" s="18">
        <v>0.5598705501618123</v>
      </c>
      <c r="L128">
        <v>5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14">
      <selection activeCell="P126" sqref="P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5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.75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.75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</row>
    <row r="119" spans="1:12" ht="12.75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</row>
    <row r="120" spans="1:13" ht="12.75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</row>
    <row r="121" spans="1:13" ht="12.75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</row>
    <row r="122" spans="1:13" ht="12.75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</row>
    <row r="123" spans="1:13" ht="12.75">
      <c r="A123" s="2">
        <v>45108</v>
      </c>
      <c r="B123">
        <v>44</v>
      </c>
      <c r="C123">
        <v>3</v>
      </c>
      <c r="D123">
        <v>2</v>
      </c>
      <c r="E123">
        <f aca="true" t="shared" si="25" ref="E123:E128">B123+C123-D123</f>
        <v>45</v>
      </c>
      <c r="F123" s="5">
        <f aca="true" t="shared" si="26" ref="F123:F128">C123-D123</f>
        <v>1</v>
      </c>
      <c r="G123" s="3">
        <f aca="true" t="shared" si="27" ref="G123:G128">D123/((B123+E123)/2)</f>
        <v>0.0449438202247191</v>
      </c>
      <c r="H123" s="3">
        <f>(D117+D118+D119+D120+D121+D122+D123)/(($B$117+E123)/2)</f>
        <v>0.4666666666666667</v>
      </c>
      <c r="I123" s="3">
        <f>(D123)/(($B$123+E123)/2)</f>
        <v>0.0449438202247191</v>
      </c>
      <c r="J123" s="3">
        <f aca="true" t="shared" si="28" ref="J123:J128">(D112+D113+D114+D115+D116+D117+D118+D119+D120+D121+D122+D123)/((B112+E123)/2)</f>
        <v>0.7252747252747253</v>
      </c>
      <c r="K123" s="3">
        <f aca="true" t="shared" si="29" ref="K123:K128">((L112-O112)+(L113-O113)+(L114-O114)+(L115-O115)+(L116-O116)+(L117-O117)+(L118-O118)+(L119-O119)+(L120-O120)+(L121-O121)+(L122-O122)+(L123-O123))/((B112+E123)/2)</f>
        <v>0.6373626373626373</v>
      </c>
      <c r="L123">
        <v>1</v>
      </c>
      <c r="M123">
        <v>1</v>
      </c>
    </row>
    <row r="124" spans="1:13" ht="12.75">
      <c r="A124" s="2">
        <v>45139</v>
      </c>
      <c r="B124">
        <v>45</v>
      </c>
      <c r="C124">
        <v>2</v>
      </c>
      <c r="D124">
        <v>5</v>
      </c>
      <c r="E124">
        <f t="shared" si="25"/>
        <v>42</v>
      </c>
      <c r="F124" s="5">
        <f t="shared" si="26"/>
        <v>-3</v>
      </c>
      <c r="G124" s="3">
        <f t="shared" si="27"/>
        <v>0.11494252873563218</v>
      </c>
      <c r="H124" s="3">
        <f>(D117+D118+D119+D120+D121+D122+D123+D124)/(($B$117+E124)/2)</f>
        <v>0.5977011494252874</v>
      </c>
      <c r="I124" s="3">
        <f>(D123+D124)/(($B$123+E124)/2)</f>
        <v>0.16279069767441862</v>
      </c>
      <c r="J124" s="3">
        <f t="shared" si="28"/>
        <v>0.8</v>
      </c>
      <c r="K124" s="3">
        <f t="shared" si="29"/>
        <v>0.6888888888888889</v>
      </c>
      <c r="L124">
        <v>4</v>
      </c>
      <c r="M124">
        <v>1</v>
      </c>
    </row>
    <row r="125" spans="1:12" ht="12.75">
      <c r="A125" s="2">
        <v>45170</v>
      </c>
      <c r="B125">
        <v>42</v>
      </c>
      <c r="C125">
        <v>2</v>
      </c>
      <c r="D125">
        <v>2</v>
      </c>
      <c r="E125">
        <f t="shared" si="25"/>
        <v>42</v>
      </c>
      <c r="F125" s="5">
        <f t="shared" si="26"/>
        <v>0</v>
      </c>
      <c r="G125" s="3">
        <f t="shared" si="27"/>
        <v>0.047619047619047616</v>
      </c>
      <c r="H125" s="3">
        <f>(D117+D118+D119+D120+D121+D122+D123+D124+D125)/(($B$117+E125)/2)</f>
        <v>0.6436781609195402</v>
      </c>
      <c r="I125" s="3">
        <f>(D123+D124+D125)/(($B$123+E125)/2)</f>
        <v>0.20930232558139536</v>
      </c>
      <c r="J125" s="3">
        <f t="shared" si="28"/>
        <v>0.7865168539325843</v>
      </c>
      <c r="K125" s="3">
        <f t="shared" si="29"/>
        <v>0.6741573033707865</v>
      </c>
      <c r="L125">
        <v>2</v>
      </c>
    </row>
    <row r="126" spans="1:12" ht="12.75">
      <c r="A126" s="2">
        <v>45200</v>
      </c>
      <c r="B126">
        <v>42</v>
      </c>
      <c r="C126">
        <v>3</v>
      </c>
      <c r="D126">
        <v>0</v>
      </c>
      <c r="E126">
        <f t="shared" si="25"/>
        <v>45</v>
      </c>
      <c r="F126" s="5">
        <f t="shared" si="26"/>
        <v>3</v>
      </c>
      <c r="G126" s="3">
        <f t="shared" si="27"/>
        <v>0</v>
      </c>
      <c r="H126" s="3">
        <f>(D117+D118+D119+D120+D121+D122+D123+D124+D125+D126)/(($B$117+E126)/2)</f>
        <v>0.6222222222222222</v>
      </c>
      <c r="I126" s="3">
        <f>(D123+D124+D125+D126)/(($B$123+E126)/2)</f>
        <v>0.20224719101123595</v>
      </c>
      <c r="J126" s="3">
        <f t="shared" si="28"/>
        <v>0.7032967032967034</v>
      </c>
      <c r="K126" s="3">
        <f t="shared" si="29"/>
        <v>0.5934065934065934</v>
      </c>
      <c r="L126">
        <v>0</v>
      </c>
    </row>
    <row r="127" spans="1:12" ht="12.75">
      <c r="A127" s="2">
        <v>45231</v>
      </c>
      <c r="B127">
        <v>45</v>
      </c>
      <c r="C127">
        <v>1</v>
      </c>
      <c r="D127">
        <v>3</v>
      </c>
      <c r="E127">
        <f t="shared" si="25"/>
        <v>43</v>
      </c>
      <c r="F127" s="5">
        <f t="shared" si="26"/>
        <v>-2</v>
      </c>
      <c r="G127" s="3">
        <f t="shared" si="27"/>
        <v>0.06818181818181818</v>
      </c>
      <c r="H127" s="3">
        <f>(D117+D118+D119+D120+D121+D122+D123+D124+D125+D126+D127)/(($B$117+E127)/2)</f>
        <v>0.7045454545454546</v>
      </c>
      <c r="I127" s="3">
        <f>(D123+D124+D125+D126+D127)/(($B$123+E127)/2)</f>
        <v>0.27586206896551724</v>
      </c>
      <c r="J127" s="3">
        <f t="shared" si="28"/>
        <v>0.75</v>
      </c>
      <c r="K127" s="3">
        <f t="shared" si="29"/>
        <v>0.6363636363636364</v>
      </c>
      <c r="L127">
        <v>3</v>
      </c>
    </row>
    <row r="128" spans="1:12" ht="12.75">
      <c r="A128" s="2">
        <v>45261</v>
      </c>
      <c r="B128">
        <v>43</v>
      </c>
      <c r="C128">
        <v>2</v>
      </c>
      <c r="D128">
        <v>1</v>
      </c>
      <c r="E128">
        <f t="shared" si="25"/>
        <v>44</v>
      </c>
      <c r="F128" s="5">
        <f t="shared" si="26"/>
        <v>1</v>
      </c>
      <c r="G128" s="3">
        <f t="shared" si="27"/>
        <v>0.022988505747126436</v>
      </c>
      <c r="H128" s="3">
        <f>(D117+D118+D119+D120+D121+D122+D123+D124+D125+D126+D127+D128)/(($B$117+E128)/2)</f>
        <v>0.7191011235955056</v>
      </c>
      <c r="I128" s="3">
        <f>(D123+D124+D125+D126+D127+D128)/(($B$123+E128)/2)</f>
        <v>0.29545454545454547</v>
      </c>
      <c r="J128" s="3">
        <f t="shared" si="28"/>
        <v>0.7191011235955056</v>
      </c>
      <c r="K128" s="3">
        <f t="shared" si="29"/>
        <v>0.6067415730337079</v>
      </c>
      <c r="L128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12">
      <selection activeCell="P125" sqref="P12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.75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</row>
    <row r="119" spans="1:12" ht="12.75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.75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.75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.75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.75">
      <c r="A123" s="2">
        <v>45108</v>
      </c>
      <c r="B123">
        <v>11</v>
      </c>
      <c r="C123">
        <v>0</v>
      </c>
      <c r="D123">
        <v>0</v>
      </c>
      <c r="E123">
        <f aca="true" t="shared" si="25" ref="E123:E128">B123+C123-D123</f>
        <v>11</v>
      </c>
      <c r="F123" s="5">
        <f aca="true" t="shared" si="26" ref="F123:F128">C123-D123</f>
        <v>0</v>
      </c>
      <c r="G123" s="3">
        <f aca="true" t="shared" si="27" ref="G123:G128"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 aca="true" t="shared" si="28" ref="J123:J128">(D112+D113+D114+D115+D116+D117+D118+D119+D120+D121+D122+D123)/((B112+E123)/2)</f>
        <v>0.36363636363636365</v>
      </c>
      <c r="K123" s="3">
        <f aca="true" t="shared" si="29" ref="K123:K128">((L112-O112)+(L113-O113)+(L114-O114)+(L115-O115)+(L116-O116)+(L117-O117)+(L118-O118)+(L119-O119)+(L120-O120)+(L121-O121)+(L122-O122)+(L123-O123))/((B112+E123)/2)</f>
        <v>0.36363636363636365</v>
      </c>
      <c r="L123">
        <v>0</v>
      </c>
    </row>
    <row r="124" spans="1:13" ht="12.75">
      <c r="A124" s="2">
        <v>45139</v>
      </c>
      <c r="B124">
        <v>11</v>
      </c>
      <c r="C124">
        <v>0</v>
      </c>
      <c r="D124">
        <v>2</v>
      </c>
      <c r="E124">
        <f t="shared" si="25"/>
        <v>9</v>
      </c>
      <c r="F124" s="5">
        <f t="shared" si="26"/>
        <v>-2</v>
      </c>
      <c r="G124" s="3">
        <f t="shared" si="27"/>
        <v>0.2</v>
      </c>
      <c r="H124" s="3">
        <f>(D117+D118+D119+D120+D121+D122+D123+D124)/(($B$117+E124)/2)</f>
        <v>0.47619047619047616</v>
      </c>
      <c r="I124" s="3">
        <f>(D123+D124)/(($B$123+E124)/2)</f>
        <v>0.2</v>
      </c>
      <c r="J124" s="3">
        <f t="shared" si="28"/>
        <v>0.6</v>
      </c>
      <c r="K124" s="3">
        <f t="shared" si="29"/>
        <v>0.5</v>
      </c>
      <c r="L124">
        <v>1</v>
      </c>
      <c r="M124">
        <v>1</v>
      </c>
    </row>
    <row r="125" spans="1:12" ht="12.75">
      <c r="A125" s="2">
        <v>45170</v>
      </c>
      <c r="B125">
        <v>9</v>
      </c>
      <c r="C125">
        <v>1</v>
      </c>
      <c r="D125">
        <v>1</v>
      </c>
      <c r="E125">
        <f t="shared" si="25"/>
        <v>9</v>
      </c>
      <c r="F125" s="5">
        <f t="shared" si="26"/>
        <v>0</v>
      </c>
      <c r="G125" s="3">
        <f t="shared" si="27"/>
        <v>0.1111111111111111</v>
      </c>
      <c r="H125" s="3">
        <f>(D117+D118+D119+D120+D121+D122+D123+D124+D125)/(($B$117+E125)/2)</f>
        <v>0.5714285714285714</v>
      </c>
      <c r="I125" s="3">
        <f>(D123+D124+D125)/(($B$123+E125)/2)</f>
        <v>0.3</v>
      </c>
      <c r="J125" s="3">
        <f t="shared" si="28"/>
        <v>0.7</v>
      </c>
      <c r="K125" s="3">
        <f t="shared" si="29"/>
        <v>0.6</v>
      </c>
      <c r="L125">
        <v>1</v>
      </c>
    </row>
    <row r="126" spans="1:12" ht="12.75">
      <c r="A126" s="2">
        <v>45200</v>
      </c>
      <c r="B126">
        <v>9</v>
      </c>
      <c r="C126">
        <v>1</v>
      </c>
      <c r="D126">
        <v>0</v>
      </c>
      <c r="E126">
        <f t="shared" si="25"/>
        <v>10</v>
      </c>
      <c r="F126" s="5">
        <f t="shared" si="26"/>
        <v>1</v>
      </c>
      <c r="G126" s="3">
        <f t="shared" si="27"/>
        <v>0</v>
      </c>
      <c r="H126" s="3">
        <f>(D117+D118+D119+D120+D121+D122+D123+D124+D125+D126)/(($B$117+E126)/2)</f>
        <v>0.5454545454545454</v>
      </c>
      <c r="I126" s="3">
        <f>(D123+D124+D125+D126)/(($B$123+E126)/2)</f>
        <v>0.2857142857142857</v>
      </c>
      <c r="J126" s="3">
        <f t="shared" si="28"/>
        <v>0.5714285714285714</v>
      </c>
      <c r="K126" s="3">
        <f t="shared" si="29"/>
        <v>0.47619047619047616</v>
      </c>
      <c r="L126">
        <v>0</v>
      </c>
    </row>
    <row r="127" spans="1:12" ht="12.75">
      <c r="A127" s="2">
        <v>45231</v>
      </c>
      <c r="B127">
        <v>10</v>
      </c>
      <c r="C127">
        <v>0</v>
      </c>
      <c r="D127">
        <v>0</v>
      </c>
      <c r="E127">
        <f t="shared" si="25"/>
        <v>10</v>
      </c>
      <c r="F127" s="5">
        <f t="shared" si="26"/>
        <v>0</v>
      </c>
      <c r="G127" s="3">
        <f t="shared" si="27"/>
        <v>0</v>
      </c>
      <c r="H127" s="3">
        <f>(D117+D118+D119+D120+D121+D122+D123+D124+D125+D126+D127)/(($B$117+E127)/2)</f>
        <v>0.5454545454545454</v>
      </c>
      <c r="I127" s="3">
        <f>(D123+D124+D125+D126+D127)/(($B$123+E127)/2)</f>
        <v>0.2857142857142857</v>
      </c>
      <c r="J127" s="3">
        <f t="shared" si="28"/>
        <v>0.5714285714285714</v>
      </c>
      <c r="K127" s="3">
        <f t="shared" si="29"/>
        <v>0.47619047619047616</v>
      </c>
      <c r="L127">
        <v>0</v>
      </c>
    </row>
    <row r="128" spans="1:12" ht="12.75">
      <c r="A128" s="2">
        <v>45261</v>
      </c>
      <c r="B128">
        <v>10</v>
      </c>
      <c r="C128">
        <v>0</v>
      </c>
      <c r="D128">
        <v>0</v>
      </c>
      <c r="E128">
        <f t="shared" si="25"/>
        <v>10</v>
      </c>
      <c r="F128" s="5">
        <f t="shared" si="26"/>
        <v>0</v>
      </c>
      <c r="G128" s="3">
        <f t="shared" si="27"/>
        <v>0</v>
      </c>
      <c r="H128" s="3">
        <f>(D117+D118+D119+D120+D121+D122+D123+D124+D125+D126+D127+D128)/(($B$117+E128)/2)</f>
        <v>0.5454545454545454</v>
      </c>
      <c r="I128" s="3">
        <f>(D123+D124+D125+D126+D127+D128)/(($B$123+E128)/2)</f>
        <v>0.2857142857142857</v>
      </c>
      <c r="J128" s="3">
        <f t="shared" si="28"/>
        <v>0.5454545454545454</v>
      </c>
      <c r="K128" s="3">
        <f t="shared" si="29"/>
        <v>0.45454545454545453</v>
      </c>
      <c r="L128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11">
      <selection activeCell="A136" sqref="A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.75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.75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.75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.75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.75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15</v>
      </c>
      <c r="F124" s="5"/>
      <c r="G124" s="3"/>
      <c r="H124" s="3"/>
      <c r="I124" s="3"/>
      <c r="J124" s="3"/>
      <c r="K124" s="3"/>
      <c r="P124" s="6"/>
    </row>
    <row r="125" spans="1:12" s="19" customFormat="1" ht="13.5" thickTop="1">
      <c r="A125" s="20">
        <v>44743</v>
      </c>
      <c r="B125" s="21">
        <v>38.5</v>
      </c>
      <c r="C125" s="21">
        <v>4</v>
      </c>
      <c r="D125" s="21">
        <v>3</v>
      </c>
      <c r="E125" s="21">
        <f aca="true" t="shared" si="11" ref="E125:E131">B125+C125-D125</f>
        <v>39.5</v>
      </c>
      <c r="F125" s="22">
        <f aca="true" t="shared" si="12" ref="F125:F131">C125-D125</f>
        <v>1</v>
      </c>
      <c r="G125" s="23">
        <f aca="true" t="shared" si="13" ref="G125:G131">D125/((B125+E125)/2)</f>
        <v>0.07692307692307693</v>
      </c>
      <c r="H125" s="23">
        <f>(D105+D106+D107+D108+D109+D110+D125)/(($B$105+E125)/2)</f>
        <v>0.4931506849315068</v>
      </c>
      <c r="I125" s="23">
        <f>(D125)/(($B$125+E125)/2)</f>
        <v>0.07692307692307693</v>
      </c>
      <c r="J125" s="23"/>
      <c r="K125" s="23"/>
      <c r="L125" s="21">
        <v>3</v>
      </c>
    </row>
    <row r="126" spans="1:12" ht="12.75">
      <c r="A126" s="2">
        <v>44774</v>
      </c>
      <c r="B126" s="24">
        <v>39.5</v>
      </c>
      <c r="C126" s="24">
        <v>0</v>
      </c>
      <c r="D126" s="24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4">
        <v>1</v>
      </c>
    </row>
    <row r="127" spans="1:12" ht="12.75">
      <c r="A127" s="2">
        <v>44805</v>
      </c>
      <c r="B127" s="24">
        <v>38.5</v>
      </c>
      <c r="C127" s="24">
        <v>3</v>
      </c>
      <c r="D127" s="24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4">
        <v>0</v>
      </c>
    </row>
    <row r="128" spans="1:12" ht="12.75">
      <c r="A128" s="2">
        <v>44835</v>
      </c>
      <c r="B128" s="24">
        <v>41.5</v>
      </c>
      <c r="C128" s="24">
        <v>3</v>
      </c>
      <c r="D128" s="24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4">
        <v>0</v>
      </c>
    </row>
    <row r="129" spans="1:12" ht="12.75">
      <c r="A129" s="2">
        <v>44866</v>
      </c>
      <c r="B129" s="24">
        <v>44.5</v>
      </c>
      <c r="C129" s="24">
        <v>2</v>
      </c>
      <c r="D129" s="24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4">
        <v>2</v>
      </c>
    </row>
    <row r="130" spans="1:12" ht="12.75">
      <c r="A130" s="2">
        <v>44896</v>
      </c>
      <c r="B130" s="24">
        <v>44.5</v>
      </c>
      <c r="C130" s="24">
        <v>0</v>
      </c>
      <c r="D130" s="24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4">
        <v>2</v>
      </c>
    </row>
    <row r="131" spans="1:12" ht="12.75">
      <c r="A131" s="2">
        <v>44927</v>
      </c>
      <c r="B131" s="24">
        <v>42.5</v>
      </c>
      <c r="C131" s="24">
        <v>1</v>
      </c>
      <c r="D131" s="24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4">
        <v>2</v>
      </c>
    </row>
    <row r="132" spans="1:12" ht="12.75">
      <c r="A132" s="2">
        <v>44958</v>
      </c>
      <c r="B132" s="24">
        <v>41.5</v>
      </c>
      <c r="C132" s="24">
        <v>0</v>
      </c>
      <c r="D132" s="24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4">
        <v>3</v>
      </c>
    </row>
    <row r="133" spans="1:12" ht="12.75">
      <c r="A133" s="2">
        <v>44986</v>
      </c>
      <c r="B133" s="24">
        <v>38.5</v>
      </c>
      <c r="C133" s="24">
        <v>2</v>
      </c>
      <c r="D133" s="24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4">
        <v>2</v>
      </c>
    </row>
    <row r="134" spans="1:12" ht="12.75">
      <c r="A134" s="2">
        <v>45017</v>
      </c>
      <c r="B134" s="24">
        <v>38.5</v>
      </c>
      <c r="C134" s="24">
        <v>2</v>
      </c>
      <c r="D134" s="24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4">
        <v>1</v>
      </c>
    </row>
    <row r="135" spans="1:12" ht="12.75">
      <c r="A135" s="2">
        <v>45047</v>
      </c>
      <c r="B135" s="24">
        <v>39.5</v>
      </c>
      <c r="C135" s="24">
        <v>5</v>
      </c>
      <c r="D135" s="24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4">
        <v>3</v>
      </c>
    </row>
    <row r="136" spans="1:12" ht="12.75">
      <c r="A136" s="2">
        <v>45078</v>
      </c>
      <c r="B136" s="24">
        <v>41.5</v>
      </c>
      <c r="C136" s="24">
        <v>1</v>
      </c>
      <c r="D136" s="24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18">
      <selection activeCell="E136" sqref="E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.75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.75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.75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15</v>
      </c>
      <c r="F124" s="5"/>
      <c r="G124" s="3"/>
      <c r="H124" s="3"/>
      <c r="I124" s="3"/>
      <c r="J124" s="3"/>
      <c r="K124" s="3"/>
    </row>
    <row r="125" spans="1:11" ht="13.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.75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.75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.75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.75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.75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.75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.75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.75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.75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.75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.75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96">
      <selection activeCell="P125" sqref="P12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125</v>
      </c>
      <c r="C3">
        <v>6</v>
      </c>
      <c r="D3">
        <v>3</v>
      </c>
      <c r="E3">
        <v>128</v>
      </c>
      <c r="F3" s="5">
        <v>3</v>
      </c>
      <c r="G3" s="3">
        <v>0.023715415019762844</v>
      </c>
      <c r="H3" s="3">
        <v>0.023715415019762844</v>
      </c>
      <c r="I3" s="3">
        <v>0.023715415019762844</v>
      </c>
      <c r="J3" s="3"/>
      <c r="K3" s="3"/>
    </row>
    <row r="4" spans="1:11" ht="12.75">
      <c r="A4" s="2">
        <v>41487</v>
      </c>
      <c r="B4">
        <v>128</v>
      </c>
      <c r="C4">
        <v>8</v>
      </c>
      <c r="D4">
        <v>5</v>
      </c>
      <c r="E4">
        <v>131</v>
      </c>
      <c r="F4" s="5">
        <v>3</v>
      </c>
      <c r="G4" s="3">
        <v>0.03861003861003861</v>
      </c>
      <c r="H4" s="3">
        <v>0.0625</v>
      </c>
      <c r="I4" s="3">
        <v>0.0625</v>
      </c>
      <c r="J4" s="3"/>
      <c r="K4" s="3"/>
    </row>
    <row r="5" spans="1:11" ht="12.75">
      <c r="A5" s="2">
        <v>41518</v>
      </c>
      <c r="B5">
        <v>131</v>
      </c>
      <c r="C5">
        <v>3.5</v>
      </c>
      <c r="D5">
        <v>5</v>
      </c>
      <c r="E5">
        <v>129.5</v>
      </c>
      <c r="F5" s="5">
        <v>-1.5</v>
      </c>
      <c r="G5" s="3">
        <v>0.03838771593090211</v>
      </c>
      <c r="H5" s="3">
        <v>0.10216110019646366</v>
      </c>
      <c r="I5" s="3">
        <v>0.10216110019646366</v>
      </c>
      <c r="J5" s="3"/>
      <c r="K5" s="3"/>
    </row>
    <row r="6" spans="1:11" ht="12.75">
      <c r="A6" s="2">
        <v>41548</v>
      </c>
      <c r="B6">
        <v>129.5</v>
      </c>
      <c r="C6">
        <v>4</v>
      </c>
      <c r="D6">
        <v>7</v>
      </c>
      <c r="E6">
        <v>126.5</v>
      </c>
      <c r="F6" s="5">
        <v>-3</v>
      </c>
      <c r="G6" s="3">
        <v>0.0546875</v>
      </c>
      <c r="H6" s="3">
        <v>0.15904572564612326</v>
      </c>
      <c r="I6" s="3">
        <v>0.15904572564612326</v>
      </c>
      <c r="J6" s="3"/>
      <c r="K6" s="3"/>
    </row>
    <row r="7" spans="1:11" ht="12.75">
      <c r="A7" s="2">
        <v>41579</v>
      </c>
      <c r="B7">
        <v>126.5</v>
      </c>
      <c r="C7">
        <v>4</v>
      </c>
      <c r="D7">
        <v>7</v>
      </c>
      <c r="E7">
        <v>123.5</v>
      </c>
      <c r="F7" s="5">
        <v>-3</v>
      </c>
      <c r="G7" s="3">
        <v>0.056</v>
      </c>
      <c r="H7" s="3">
        <v>0.21730382293762576</v>
      </c>
      <c r="I7" s="3">
        <v>0.21730382293762576</v>
      </c>
      <c r="J7" s="3"/>
      <c r="K7" s="3"/>
    </row>
    <row r="8" spans="1:11" ht="12.75">
      <c r="A8" s="2">
        <v>41609</v>
      </c>
      <c r="B8">
        <v>123.5</v>
      </c>
      <c r="C8">
        <v>4</v>
      </c>
      <c r="D8">
        <v>4</v>
      </c>
      <c r="E8">
        <v>123.5</v>
      </c>
      <c r="F8" s="5">
        <v>0</v>
      </c>
      <c r="G8" s="3">
        <v>0.032388663967611336</v>
      </c>
      <c r="H8" s="3">
        <v>0.24949698189134809</v>
      </c>
      <c r="I8" s="3">
        <v>0.24949698189134809</v>
      </c>
      <c r="J8" s="3"/>
      <c r="K8" s="3"/>
    </row>
    <row r="9" spans="1:11" ht="12.75">
      <c r="A9" s="2">
        <v>41640</v>
      </c>
      <c r="B9">
        <v>123.5</v>
      </c>
      <c r="C9">
        <v>11</v>
      </c>
      <c r="D9">
        <v>7</v>
      </c>
      <c r="E9">
        <v>127.5</v>
      </c>
      <c r="F9" s="5">
        <v>4</v>
      </c>
      <c r="G9" s="3">
        <v>0.055776892430278883</v>
      </c>
      <c r="H9" s="3">
        <v>0.055776892430278883</v>
      </c>
      <c r="I9" s="3">
        <v>0.300990099009901</v>
      </c>
      <c r="J9" s="3"/>
      <c r="K9" s="3"/>
    </row>
    <row r="10" spans="1:11" ht="12.75">
      <c r="A10" s="2">
        <v>41671</v>
      </c>
      <c r="B10">
        <v>127.5</v>
      </c>
      <c r="C10">
        <v>6</v>
      </c>
      <c r="D10">
        <v>4</v>
      </c>
      <c r="E10">
        <v>129.5</v>
      </c>
      <c r="F10" s="5">
        <v>2</v>
      </c>
      <c r="G10" s="3">
        <v>0.0311284046692607</v>
      </c>
      <c r="H10" s="3">
        <v>0.08695652173913043</v>
      </c>
      <c r="I10" s="3">
        <v>0.3300589390962672</v>
      </c>
      <c r="J10" s="3"/>
      <c r="K10" s="3"/>
    </row>
    <row r="11" spans="1:11" ht="12.75">
      <c r="A11" s="2">
        <v>41699</v>
      </c>
      <c r="B11">
        <v>129.5</v>
      </c>
      <c r="C11">
        <v>3</v>
      </c>
      <c r="D11">
        <v>5</v>
      </c>
      <c r="E11">
        <v>127.5</v>
      </c>
      <c r="F11" s="5">
        <v>-2</v>
      </c>
      <c r="G11" s="3">
        <v>0.038910505836575876</v>
      </c>
      <c r="H11" s="3">
        <v>0.12749003984063745</v>
      </c>
      <c r="I11" s="3">
        <v>0.3722772277227723</v>
      </c>
      <c r="J11" s="3"/>
      <c r="K11" s="3"/>
    </row>
    <row r="12" spans="1:11" ht="12.75">
      <c r="A12" s="2">
        <v>41730</v>
      </c>
      <c r="B12">
        <v>127.5</v>
      </c>
      <c r="C12">
        <v>7</v>
      </c>
      <c r="D12">
        <v>8</v>
      </c>
      <c r="E12">
        <v>126.5</v>
      </c>
      <c r="F12" s="5">
        <v>-1</v>
      </c>
      <c r="G12" s="3">
        <v>0.06299212598425197</v>
      </c>
      <c r="H12" s="3">
        <v>0.192</v>
      </c>
      <c r="I12" s="3">
        <v>0.43737574552683894</v>
      </c>
      <c r="J12" s="3"/>
      <c r="K12" s="3"/>
    </row>
    <row r="13" spans="1:11" ht="12.75">
      <c r="A13" s="2">
        <v>41760</v>
      </c>
      <c r="B13">
        <v>126.5</v>
      </c>
      <c r="C13">
        <v>4</v>
      </c>
      <c r="D13">
        <v>8</v>
      </c>
      <c r="E13">
        <v>122.5</v>
      </c>
      <c r="F13" s="5">
        <v>-4</v>
      </c>
      <c r="G13" s="3">
        <v>0.0642570281124498</v>
      </c>
      <c r="H13" s="3">
        <v>0.2601626016260163</v>
      </c>
      <c r="I13" s="3">
        <v>0.509090909090909</v>
      </c>
      <c r="J13" s="3"/>
      <c r="K13" s="3"/>
    </row>
    <row r="14" spans="1:11" ht="12.75">
      <c r="A14" s="2">
        <v>41791</v>
      </c>
      <c r="B14">
        <v>122.5</v>
      </c>
      <c r="C14">
        <v>3</v>
      </c>
      <c r="D14">
        <v>4</v>
      </c>
      <c r="E14">
        <v>121.5</v>
      </c>
      <c r="F14" s="5">
        <v>-1</v>
      </c>
      <c r="G14" s="3">
        <v>0.03278688524590164</v>
      </c>
      <c r="H14" s="3">
        <v>0.2938775510204082</v>
      </c>
      <c r="I14" s="3">
        <v>0.5436105476673428</v>
      </c>
      <c r="J14" s="3">
        <v>0.5436105476673428</v>
      </c>
      <c r="K14" s="3">
        <v>0</v>
      </c>
    </row>
    <row r="15" spans="1:13" ht="12.75">
      <c r="A15" s="2">
        <v>41821</v>
      </c>
      <c r="B15">
        <v>122.5</v>
      </c>
      <c r="C15">
        <v>8</v>
      </c>
      <c r="D15">
        <v>3</v>
      </c>
      <c r="E15">
        <v>127.5</v>
      </c>
      <c r="F15" s="5">
        <v>5</v>
      </c>
      <c r="G15" s="3">
        <v>0.024</v>
      </c>
      <c r="H15" s="3">
        <v>0.3107569721115538</v>
      </c>
      <c r="I15" s="3">
        <v>0.024</v>
      </c>
      <c r="J15" s="3">
        <v>0.5244618395303327</v>
      </c>
      <c r="K15" s="3">
        <v>0.023483365949119372</v>
      </c>
      <c r="L15">
        <v>3</v>
      </c>
      <c r="M15" s="6"/>
    </row>
    <row r="16" spans="1:13" ht="12.75">
      <c r="A16" s="2">
        <v>41852</v>
      </c>
      <c r="B16">
        <v>127.5</v>
      </c>
      <c r="C16">
        <v>9</v>
      </c>
      <c r="D16">
        <v>9</v>
      </c>
      <c r="E16">
        <v>127.5</v>
      </c>
      <c r="F16" s="5">
        <v>0</v>
      </c>
      <c r="G16" s="3">
        <v>0.07058823529411765</v>
      </c>
      <c r="H16" s="3">
        <v>0.38247011952191234</v>
      </c>
      <c r="I16" s="3">
        <v>0.096</v>
      </c>
      <c r="J16" s="3">
        <v>0.5493230174081238</v>
      </c>
      <c r="K16" s="3">
        <v>0.07736943907156674</v>
      </c>
      <c r="L16">
        <v>7</v>
      </c>
      <c r="M16" s="6">
        <v>2</v>
      </c>
    </row>
    <row r="17" spans="1:13" ht="12.75">
      <c r="A17" s="2">
        <v>41883</v>
      </c>
      <c r="B17">
        <v>127.5</v>
      </c>
      <c r="C17">
        <v>8</v>
      </c>
      <c r="D17">
        <v>9</v>
      </c>
      <c r="E17">
        <v>126.5</v>
      </c>
      <c r="F17" s="5">
        <v>-1</v>
      </c>
      <c r="G17" s="3">
        <v>0.07086614173228346</v>
      </c>
      <c r="H17" s="3">
        <v>0.456</v>
      </c>
      <c r="I17" s="3">
        <v>0.1686746987951807</v>
      </c>
      <c r="J17" s="3">
        <v>0.5859375</v>
      </c>
      <c r="K17" s="3">
        <v>0.1484375</v>
      </c>
      <c r="L17">
        <v>9</v>
      </c>
      <c r="M17" s="6"/>
    </row>
    <row r="18" spans="1:13" ht="12.75">
      <c r="A18" s="2">
        <v>41913</v>
      </c>
      <c r="B18">
        <v>126.5</v>
      </c>
      <c r="C18">
        <v>10</v>
      </c>
      <c r="D18">
        <v>6</v>
      </c>
      <c r="E18">
        <v>130.5</v>
      </c>
      <c r="F18" s="5">
        <v>4</v>
      </c>
      <c r="G18" s="3">
        <v>0.04669260700389105</v>
      </c>
      <c r="H18" s="3">
        <v>0.49606299212598426</v>
      </c>
      <c r="I18" s="3">
        <v>0.2134387351778656</v>
      </c>
      <c r="J18" s="3">
        <v>0.5758754863813229</v>
      </c>
      <c r="K18" s="3">
        <v>0.1867704280155642</v>
      </c>
      <c r="L18">
        <v>5</v>
      </c>
      <c r="M18" s="6">
        <v>1</v>
      </c>
    </row>
    <row r="19" spans="1:13" ht="12.75">
      <c r="A19" s="2">
        <v>41944</v>
      </c>
      <c r="B19">
        <v>130.5</v>
      </c>
      <c r="C19">
        <v>3</v>
      </c>
      <c r="D19">
        <v>7</v>
      </c>
      <c r="E19">
        <v>126.5</v>
      </c>
      <c r="F19" s="5">
        <v>-4</v>
      </c>
      <c r="G19" s="3">
        <v>0.054474708171206226</v>
      </c>
      <c r="H19" s="3">
        <v>0.56</v>
      </c>
      <c r="I19" s="3">
        <v>0.27309236947791166</v>
      </c>
      <c r="J19" s="3">
        <v>0.592</v>
      </c>
      <c r="K19" s="3">
        <v>0.24</v>
      </c>
      <c r="L19">
        <v>6</v>
      </c>
      <c r="M19" s="6">
        <v>1</v>
      </c>
    </row>
    <row r="20" spans="1:13" ht="12.75">
      <c r="A20" s="2">
        <v>41974</v>
      </c>
      <c r="B20">
        <v>126.5</v>
      </c>
      <c r="C20">
        <v>5</v>
      </c>
      <c r="D20">
        <v>8</v>
      </c>
      <c r="E20">
        <v>123.5</v>
      </c>
      <c r="F20" s="5">
        <v>-3</v>
      </c>
      <c r="G20" s="3">
        <v>0.064</v>
      </c>
      <c r="H20" s="3">
        <v>0.631578947368421</v>
      </c>
      <c r="I20" s="3">
        <v>0.34146341463414637</v>
      </c>
      <c r="J20" s="3">
        <v>0.631578947368421</v>
      </c>
      <c r="K20" s="3">
        <v>0.3076923076923077</v>
      </c>
      <c r="L20">
        <v>8</v>
      </c>
      <c r="M20" s="6"/>
    </row>
    <row r="21" spans="1:13" ht="12.75">
      <c r="A21" s="2">
        <v>42005</v>
      </c>
      <c r="B21">
        <v>123.5</v>
      </c>
      <c r="C21">
        <v>10.5</v>
      </c>
      <c r="D21">
        <v>7</v>
      </c>
      <c r="E21">
        <v>127</v>
      </c>
      <c r="F21" s="5">
        <v>3.5</v>
      </c>
      <c r="G21" s="3">
        <v>0.05588822355289421</v>
      </c>
      <c r="H21" s="3">
        <v>0.05588822355289421</v>
      </c>
      <c r="I21" s="3">
        <v>0.3927855711422846</v>
      </c>
      <c r="J21" s="3">
        <v>0.6129666011787819</v>
      </c>
      <c r="K21" s="3">
        <v>0.34577603143418467</v>
      </c>
      <c r="L21">
        <v>6</v>
      </c>
      <c r="M21" s="6">
        <v>1</v>
      </c>
    </row>
    <row r="22" spans="1:13" ht="12.75">
      <c r="A22" s="2">
        <v>42036</v>
      </c>
      <c r="B22">
        <v>127</v>
      </c>
      <c r="C22">
        <v>7</v>
      </c>
      <c r="D22">
        <v>8</v>
      </c>
      <c r="E22">
        <v>126</v>
      </c>
      <c r="F22" s="5">
        <v>-1</v>
      </c>
      <c r="G22" s="3">
        <v>0.06324110671936758</v>
      </c>
      <c r="H22" s="3">
        <v>0.12024048096192384</v>
      </c>
      <c r="I22" s="3">
        <v>0.45875251509054327</v>
      </c>
      <c r="J22" s="3">
        <v>0.6418786692759295</v>
      </c>
      <c r="K22" s="3">
        <v>0.4070450097847358</v>
      </c>
      <c r="L22">
        <v>8</v>
      </c>
      <c r="M22" s="6"/>
    </row>
    <row r="23" spans="1:13" ht="12.75">
      <c r="A23" s="2">
        <v>42064</v>
      </c>
      <c r="B23">
        <v>126</v>
      </c>
      <c r="C23">
        <v>10</v>
      </c>
      <c r="D23">
        <v>6</v>
      </c>
      <c r="E23">
        <v>130</v>
      </c>
      <c r="F23" s="5">
        <v>4</v>
      </c>
      <c r="G23" s="3">
        <v>0.046875</v>
      </c>
      <c r="H23" s="3">
        <v>0.16568047337278108</v>
      </c>
      <c r="I23" s="3">
        <v>0.499009900990099</v>
      </c>
      <c r="J23" s="3">
        <v>0.6446601941747573</v>
      </c>
      <c r="K23" s="3">
        <v>0.44271844660194176</v>
      </c>
      <c r="L23">
        <v>5</v>
      </c>
      <c r="M23" s="6">
        <v>1</v>
      </c>
    </row>
    <row r="24" spans="1:13" ht="12.75">
      <c r="A24" s="2">
        <v>42095</v>
      </c>
      <c r="B24">
        <v>130</v>
      </c>
      <c r="C24">
        <v>7</v>
      </c>
      <c r="D24">
        <v>4</v>
      </c>
      <c r="E24">
        <v>133</v>
      </c>
      <c r="F24" s="5">
        <v>3</v>
      </c>
      <c r="G24" s="3">
        <v>0.030418250950570342</v>
      </c>
      <c r="H24" s="3">
        <v>0.1949317738791423</v>
      </c>
      <c r="I24" s="3">
        <v>0.5244618395303327</v>
      </c>
      <c r="J24" s="3">
        <v>0.6088631984585742</v>
      </c>
      <c r="K24" s="3">
        <v>0.4701348747591522</v>
      </c>
      <c r="L24">
        <v>4</v>
      </c>
      <c r="M24" s="6"/>
    </row>
    <row r="25" spans="1:13" ht="12.75">
      <c r="A25" s="2">
        <v>42125</v>
      </c>
      <c r="B25">
        <v>133</v>
      </c>
      <c r="C25">
        <v>7</v>
      </c>
      <c r="D25">
        <v>7</v>
      </c>
      <c r="E25">
        <v>133</v>
      </c>
      <c r="F25" s="5">
        <v>0</v>
      </c>
      <c r="G25" s="3">
        <v>0.05263157894736842</v>
      </c>
      <c r="H25" s="3">
        <v>0.24951267056530213</v>
      </c>
      <c r="I25" s="3">
        <v>0.5792563600782779</v>
      </c>
      <c r="J25" s="3">
        <v>0.6105675146771037</v>
      </c>
      <c r="K25" s="3">
        <v>0.5322896281800391</v>
      </c>
      <c r="L25">
        <v>7</v>
      </c>
      <c r="M25" s="6"/>
    </row>
    <row r="26" spans="1:13" ht="12.75">
      <c r="A26" s="2">
        <v>42156</v>
      </c>
      <c r="B26">
        <v>133</v>
      </c>
      <c r="C26">
        <v>7</v>
      </c>
      <c r="D26">
        <v>7</v>
      </c>
      <c r="E26">
        <v>133</v>
      </c>
      <c r="F26" s="5">
        <v>0</v>
      </c>
      <c r="G26" s="3">
        <v>0.05263157894736842</v>
      </c>
      <c r="H26" s="3">
        <v>0.30409356725146197</v>
      </c>
      <c r="I26" s="3">
        <v>0.6340508806262231</v>
      </c>
      <c r="J26" s="3">
        <v>0.6340508806262231</v>
      </c>
      <c r="K26" s="3">
        <v>0.5792563600782779</v>
      </c>
      <c r="L26">
        <v>6</v>
      </c>
      <c r="M26" s="6">
        <v>1</v>
      </c>
    </row>
    <row r="27" spans="1:13" ht="12.75">
      <c r="A27" s="2">
        <v>42186</v>
      </c>
      <c r="B27">
        <v>130</v>
      </c>
      <c r="C27">
        <v>7</v>
      </c>
      <c r="D27">
        <v>8</v>
      </c>
      <c r="E27">
        <v>129</v>
      </c>
      <c r="F27" s="5">
        <v>-1</v>
      </c>
      <c r="G27" s="3">
        <v>0.06177606177606178</v>
      </c>
      <c r="H27" s="3">
        <v>0.3722772277227723</v>
      </c>
      <c r="I27" s="3">
        <v>0.06177606177606178</v>
      </c>
      <c r="J27" s="3">
        <v>0.6705653021442495</v>
      </c>
      <c r="K27" s="3">
        <v>0.6081871345029239</v>
      </c>
      <c r="L27">
        <v>7</v>
      </c>
      <c r="M27" s="6">
        <v>1</v>
      </c>
    </row>
    <row r="28" spans="1:13" ht="12.75">
      <c r="A28" s="2">
        <v>42217</v>
      </c>
      <c r="B28">
        <v>129</v>
      </c>
      <c r="C28">
        <v>10</v>
      </c>
      <c r="D28">
        <v>13</v>
      </c>
      <c r="E28">
        <v>126</v>
      </c>
      <c r="F28" s="5">
        <v>-3</v>
      </c>
      <c r="G28" s="3">
        <v>0.10196078431372549</v>
      </c>
      <c r="H28" s="3">
        <v>0.48096192384769537</v>
      </c>
      <c r="I28" s="3">
        <v>0.1640625</v>
      </c>
      <c r="J28" s="3">
        <v>0.7100591715976331</v>
      </c>
      <c r="K28" s="3">
        <v>0.6548323471400395</v>
      </c>
      <c r="L28">
        <v>12</v>
      </c>
      <c r="M28" s="6">
        <v>1</v>
      </c>
    </row>
    <row r="29" spans="1:13" ht="12.75">
      <c r="A29" s="2">
        <v>42248</v>
      </c>
      <c r="B29">
        <v>126</v>
      </c>
      <c r="C29">
        <v>9</v>
      </c>
      <c r="D29">
        <v>7</v>
      </c>
      <c r="E29">
        <v>128</v>
      </c>
      <c r="F29" s="5">
        <v>2</v>
      </c>
      <c r="G29" s="3">
        <v>0.05511811023622047</v>
      </c>
      <c r="H29" s="3">
        <v>0.532803180914513</v>
      </c>
      <c r="I29" s="3">
        <v>0.21705426356589147</v>
      </c>
      <c r="J29" s="3">
        <v>0.6915520628683693</v>
      </c>
      <c r="K29" s="3">
        <v>0.6286836935166994</v>
      </c>
      <c r="L29">
        <v>6</v>
      </c>
      <c r="M29" s="6">
        <v>1</v>
      </c>
    </row>
    <row r="30" spans="1:13" ht="12.75">
      <c r="A30" s="2">
        <v>42278</v>
      </c>
      <c r="B30">
        <v>128</v>
      </c>
      <c r="C30">
        <v>3</v>
      </c>
      <c r="D30">
        <v>9</v>
      </c>
      <c r="E30">
        <v>122</v>
      </c>
      <c r="F30" s="5">
        <v>-6</v>
      </c>
      <c r="G30" s="3">
        <v>0.072</v>
      </c>
      <c r="H30" s="3">
        <v>0.6191446028513238</v>
      </c>
      <c r="I30" s="3">
        <v>0.29365079365079366</v>
      </c>
      <c r="J30" s="3">
        <v>0.7207920792079208</v>
      </c>
      <c r="K30" s="3">
        <v>0.6574257425742575</v>
      </c>
      <c r="L30">
        <v>8</v>
      </c>
      <c r="M30" s="6">
        <v>1</v>
      </c>
    </row>
    <row r="31" spans="1:13" ht="12.75">
      <c r="A31" s="2">
        <v>42309</v>
      </c>
      <c r="B31">
        <v>122</v>
      </c>
      <c r="C31">
        <v>4</v>
      </c>
      <c r="D31">
        <v>5</v>
      </c>
      <c r="E31">
        <v>121</v>
      </c>
      <c r="F31" s="5">
        <v>-1</v>
      </c>
      <c r="G31" s="3">
        <v>0.0411522633744856</v>
      </c>
      <c r="H31" s="3">
        <v>0.6625766871165644</v>
      </c>
      <c r="I31" s="3">
        <v>0.3346613545816733</v>
      </c>
      <c r="J31" s="3">
        <v>0.7191919191919192</v>
      </c>
      <c r="K31" s="3">
        <v>0.6626262626262627</v>
      </c>
      <c r="L31">
        <v>5</v>
      </c>
      <c r="M31" s="6"/>
    </row>
    <row r="32" spans="1:13" ht="12.75">
      <c r="A32" s="2">
        <v>42339</v>
      </c>
      <c r="B32">
        <v>121</v>
      </c>
      <c r="C32">
        <v>4</v>
      </c>
      <c r="D32">
        <v>6</v>
      </c>
      <c r="E32">
        <v>119</v>
      </c>
      <c r="F32" s="5">
        <v>-2</v>
      </c>
      <c r="G32" s="3">
        <v>0.05</v>
      </c>
      <c r="H32" s="3">
        <v>0.7175257731958763</v>
      </c>
      <c r="I32" s="3">
        <v>0.3855421686746988</v>
      </c>
      <c r="J32" s="3">
        <v>0.7175257731958763</v>
      </c>
      <c r="K32" s="3">
        <v>0.6515463917525773</v>
      </c>
      <c r="L32">
        <v>5</v>
      </c>
      <c r="M32" s="6">
        <v>1</v>
      </c>
    </row>
    <row r="33" spans="1:13" ht="12.75">
      <c r="A33" s="2">
        <v>42370</v>
      </c>
      <c r="B33">
        <v>119</v>
      </c>
      <c r="C33">
        <v>3</v>
      </c>
      <c r="D33">
        <v>6</v>
      </c>
      <c r="E33">
        <v>116</v>
      </c>
      <c r="F33" s="5">
        <v>-3</v>
      </c>
      <c r="G33" s="3">
        <v>0.05106382978723404</v>
      </c>
      <c r="H33" s="3">
        <v>0.05106382978723404</v>
      </c>
      <c r="I33" s="3">
        <v>0.43902439024390244</v>
      </c>
      <c r="J33" s="3">
        <v>0.7078189300411523</v>
      </c>
      <c r="K33" s="3">
        <v>0.6502057613168725</v>
      </c>
      <c r="L33">
        <v>6</v>
      </c>
      <c r="M33" s="6"/>
    </row>
    <row r="34" spans="1:13" ht="12.75">
      <c r="A34" s="2">
        <v>42401</v>
      </c>
      <c r="B34">
        <v>116</v>
      </c>
      <c r="C34">
        <v>13</v>
      </c>
      <c r="D34">
        <v>9</v>
      </c>
      <c r="E34">
        <v>120</v>
      </c>
      <c r="F34" s="5">
        <v>4</v>
      </c>
      <c r="G34" s="3">
        <v>0.07627118644067797</v>
      </c>
      <c r="H34" s="3">
        <v>0.12552301255230125</v>
      </c>
      <c r="I34" s="3">
        <v>0.504</v>
      </c>
      <c r="J34" s="3">
        <v>0.7073170731707317</v>
      </c>
      <c r="K34" s="3">
        <v>0.6422764227642277</v>
      </c>
      <c r="L34">
        <v>8</v>
      </c>
      <c r="M34" s="6">
        <v>1</v>
      </c>
    </row>
    <row r="35" spans="1:13" ht="12.75">
      <c r="A35" s="2">
        <v>42430</v>
      </c>
      <c r="B35">
        <v>120</v>
      </c>
      <c r="C35">
        <v>13</v>
      </c>
      <c r="D35">
        <v>12</v>
      </c>
      <c r="E35">
        <v>121</v>
      </c>
      <c r="F35" s="5">
        <v>1</v>
      </c>
      <c r="G35" s="3">
        <v>0.0995850622406639</v>
      </c>
      <c r="H35" s="3">
        <v>0.225</v>
      </c>
      <c r="I35" s="3">
        <v>0.5976095617529881</v>
      </c>
      <c r="J35" s="3">
        <v>0.7410358565737052</v>
      </c>
      <c r="K35" s="3">
        <v>0.6852589641434262</v>
      </c>
      <c r="L35">
        <v>12</v>
      </c>
      <c r="M35" s="6"/>
    </row>
    <row r="36" spans="1:12" ht="12.75">
      <c r="A36" s="2">
        <v>42461</v>
      </c>
      <c r="B36">
        <v>121</v>
      </c>
      <c r="C36">
        <v>9</v>
      </c>
      <c r="D36">
        <v>10</v>
      </c>
      <c r="E36">
        <v>120</v>
      </c>
      <c r="F36" s="5">
        <v>-1</v>
      </c>
      <c r="G36" s="3">
        <v>0.08298755186721991</v>
      </c>
      <c r="H36" s="3">
        <v>0.30962343096234307</v>
      </c>
      <c r="I36" s="3">
        <v>0.68</v>
      </c>
      <c r="J36" s="3">
        <v>0.782608695652174</v>
      </c>
      <c r="K36" s="3">
        <v>0.7272727272727273</v>
      </c>
      <c r="L36">
        <v>10</v>
      </c>
    </row>
    <row r="37" spans="1:13" ht="12.75">
      <c r="A37" s="2">
        <v>42491</v>
      </c>
      <c r="B37">
        <v>120</v>
      </c>
      <c r="C37">
        <v>14</v>
      </c>
      <c r="D37">
        <v>7</v>
      </c>
      <c r="E37">
        <v>127</v>
      </c>
      <c r="F37" s="5">
        <v>7</v>
      </c>
      <c r="G37" s="3">
        <v>0.05668016194331984</v>
      </c>
      <c r="H37" s="3">
        <v>0.35772357723577236</v>
      </c>
      <c r="I37" s="3">
        <v>0.7159533073929961</v>
      </c>
      <c r="J37" s="3">
        <v>0.7615384615384615</v>
      </c>
      <c r="K37" s="3">
        <v>0.6923076923076923</v>
      </c>
      <c r="L37">
        <v>5</v>
      </c>
      <c r="M37">
        <v>2</v>
      </c>
    </row>
    <row r="38" spans="1:13" ht="12.75">
      <c r="A38" s="2">
        <v>42522</v>
      </c>
      <c r="B38">
        <v>127</v>
      </c>
      <c r="C38">
        <v>11</v>
      </c>
      <c r="D38">
        <v>8</v>
      </c>
      <c r="E38">
        <v>130</v>
      </c>
      <c r="F38" s="5">
        <v>3</v>
      </c>
      <c r="G38" s="3">
        <v>0.0622568093385214</v>
      </c>
      <c r="H38" s="3">
        <v>0.41767068273092367</v>
      </c>
      <c r="I38" s="3">
        <v>0.7692307692307693</v>
      </c>
      <c r="J38" s="3">
        <v>0.7692307692307693</v>
      </c>
      <c r="K38" s="3">
        <v>0.7</v>
      </c>
      <c r="L38">
        <v>7</v>
      </c>
      <c r="M38">
        <v>1</v>
      </c>
    </row>
    <row r="39" spans="1:13" ht="12.75">
      <c r="A39" s="2">
        <v>42552</v>
      </c>
      <c r="B39">
        <v>130</v>
      </c>
      <c r="C39">
        <v>9</v>
      </c>
      <c r="D39">
        <v>11</v>
      </c>
      <c r="E39">
        <v>128</v>
      </c>
      <c r="F39" s="5">
        <v>-2</v>
      </c>
      <c r="G39" s="3">
        <v>0.08527131782945736</v>
      </c>
      <c r="H39" s="3">
        <v>0.5101214574898786</v>
      </c>
      <c r="I39" s="3">
        <v>0.08527131782945736</v>
      </c>
      <c r="J39" s="3">
        <v>0.8015564202334631</v>
      </c>
      <c r="K39" s="3">
        <v>0.7237354085603113</v>
      </c>
      <c r="L39">
        <v>9</v>
      </c>
      <c r="M39">
        <v>2</v>
      </c>
    </row>
    <row r="40" spans="1:12" ht="12.75">
      <c r="A40" s="2">
        <v>42583</v>
      </c>
      <c r="B40">
        <v>128</v>
      </c>
      <c r="C40">
        <v>7</v>
      </c>
      <c r="D40">
        <v>4</v>
      </c>
      <c r="E40">
        <v>131</v>
      </c>
      <c r="F40" s="5">
        <v>3</v>
      </c>
      <c r="G40" s="3">
        <v>0.03088803088803089</v>
      </c>
      <c r="H40" s="3">
        <v>0.536</v>
      </c>
      <c r="I40" s="3">
        <v>0.11494252873563218</v>
      </c>
      <c r="J40" s="3">
        <v>0.7315175097276264</v>
      </c>
      <c r="K40" s="3">
        <v>0.6614785992217899</v>
      </c>
      <c r="L40">
        <v>4</v>
      </c>
    </row>
    <row r="41" spans="1:12" ht="12.75">
      <c r="A41" s="2">
        <v>42614</v>
      </c>
      <c r="B41">
        <v>131</v>
      </c>
      <c r="C41">
        <v>5</v>
      </c>
      <c r="D41">
        <v>7</v>
      </c>
      <c r="E41">
        <v>129</v>
      </c>
      <c r="F41" s="5">
        <v>-2</v>
      </c>
      <c r="G41" s="3">
        <v>0.05384615384615385</v>
      </c>
      <c r="H41" s="3">
        <v>0.5967741935483871</v>
      </c>
      <c r="I41" s="3">
        <v>0.16988416988416988</v>
      </c>
      <c r="J41" s="3">
        <v>0.7315175097276264</v>
      </c>
      <c r="K41" s="3">
        <v>0.669260700389105</v>
      </c>
      <c r="L41">
        <v>7</v>
      </c>
    </row>
    <row r="42" spans="1:12" ht="12.75">
      <c r="A42" s="2">
        <v>42644</v>
      </c>
      <c r="B42">
        <v>129</v>
      </c>
      <c r="C42">
        <v>8</v>
      </c>
      <c r="D42">
        <v>6</v>
      </c>
      <c r="E42">
        <v>131</v>
      </c>
      <c r="F42" s="5">
        <v>2</v>
      </c>
      <c r="G42" s="3">
        <v>0.046153846153846156</v>
      </c>
      <c r="H42" s="3">
        <v>0.64</v>
      </c>
      <c r="I42" s="3">
        <v>0.21455938697318008</v>
      </c>
      <c r="J42" s="3">
        <v>0.7193675889328063</v>
      </c>
      <c r="K42" s="3">
        <v>0.6640316205533597</v>
      </c>
      <c r="L42">
        <v>6</v>
      </c>
    </row>
    <row r="43" spans="1:13" ht="12.75">
      <c r="A43" s="2">
        <v>42675</v>
      </c>
      <c r="B43">
        <v>131</v>
      </c>
      <c r="C43">
        <v>4</v>
      </c>
      <c r="D43">
        <v>8</v>
      </c>
      <c r="E43">
        <v>127</v>
      </c>
      <c r="F43" s="5">
        <v>-4</v>
      </c>
      <c r="G43" s="3">
        <v>0.06201550387596899</v>
      </c>
      <c r="H43" s="3">
        <v>0.7154471544715447</v>
      </c>
      <c r="I43" s="3">
        <v>0.2801556420233463</v>
      </c>
      <c r="J43" s="3">
        <v>0.7580645161290323</v>
      </c>
      <c r="K43" s="3">
        <v>0.6854838709677419</v>
      </c>
      <c r="L43">
        <v>6</v>
      </c>
      <c r="M43">
        <v>2</v>
      </c>
    </row>
    <row r="44" spans="1:12" ht="12.75">
      <c r="A44" s="2">
        <v>42705</v>
      </c>
      <c r="B44">
        <v>127</v>
      </c>
      <c r="C44">
        <v>5</v>
      </c>
      <c r="D44">
        <v>8</v>
      </c>
      <c r="E44">
        <v>124</v>
      </c>
      <c r="F44" s="5">
        <v>-3</v>
      </c>
      <c r="G44" s="3">
        <v>0.06374501992031872</v>
      </c>
      <c r="H44" s="3">
        <v>0.7901234567901234</v>
      </c>
      <c r="I44" s="3">
        <v>0.3464566929133858</v>
      </c>
      <c r="J44" s="3">
        <v>0.7901234567901234</v>
      </c>
      <c r="K44" s="3">
        <v>0.7242798353909465</v>
      </c>
      <c r="L44">
        <v>8</v>
      </c>
    </row>
    <row r="45" spans="1:13" ht="12.75">
      <c r="A45" s="2">
        <v>42736</v>
      </c>
      <c r="B45">
        <v>124</v>
      </c>
      <c r="C45">
        <v>6</v>
      </c>
      <c r="D45">
        <v>3</v>
      </c>
      <c r="E45">
        <v>127</v>
      </c>
      <c r="F45" s="5">
        <v>3</v>
      </c>
      <c r="G45" s="3">
        <v>0.02390438247011952</v>
      </c>
      <c r="H45" s="3">
        <v>0.02390438247011952</v>
      </c>
      <c r="I45" s="3">
        <v>0.3657587548638132</v>
      </c>
      <c r="J45" s="3">
        <v>0.7654320987654321</v>
      </c>
      <c r="K45" s="3">
        <v>0.691358024691358</v>
      </c>
      <c r="L45">
        <v>2</v>
      </c>
      <c r="M45">
        <v>1</v>
      </c>
    </row>
    <row r="46" spans="1:12" ht="12.75">
      <c r="A46" s="2">
        <v>42767</v>
      </c>
      <c r="B46">
        <v>127</v>
      </c>
      <c r="C46">
        <v>4</v>
      </c>
      <c r="D46">
        <v>5</v>
      </c>
      <c r="E46">
        <v>126</v>
      </c>
      <c r="F46" s="5">
        <v>-1</v>
      </c>
      <c r="G46" s="3">
        <v>0.039525691699604744</v>
      </c>
      <c r="H46" s="3">
        <v>0.064</v>
      </c>
      <c r="I46" s="3">
        <v>0.40625</v>
      </c>
      <c r="J46" s="3">
        <v>0.7235772357723578</v>
      </c>
      <c r="K46" s="3">
        <v>0.6585365853658537</v>
      </c>
      <c r="L46">
        <v>5</v>
      </c>
    </row>
    <row r="47" spans="1:12" ht="12.75">
      <c r="A47" s="2">
        <v>42795</v>
      </c>
      <c r="B47">
        <v>126</v>
      </c>
      <c r="C47">
        <v>13</v>
      </c>
      <c r="D47">
        <v>11</v>
      </c>
      <c r="E47">
        <v>128</v>
      </c>
      <c r="F47" s="5">
        <v>2</v>
      </c>
      <c r="G47" s="3">
        <v>0.08661417322834646</v>
      </c>
      <c r="H47" s="3">
        <v>0.15079365079365079</v>
      </c>
      <c r="I47" s="3">
        <v>0.4883720930232558</v>
      </c>
      <c r="J47" s="3">
        <v>0.7068273092369478</v>
      </c>
      <c r="K47" s="3">
        <v>0.642570281124498</v>
      </c>
      <c r="L47">
        <v>11</v>
      </c>
    </row>
    <row r="48" spans="1:12" ht="12.75">
      <c r="A48" s="2">
        <v>42826</v>
      </c>
      <c r="B48">
        <v>128</v>
      </c>
      <c r="C48">
        <v>7</v>
      </c>
      <c r="D48">
        <v>9</v>
      </c>
      <c r="E48">
        <v>126</v>
      </c>
      <c r="F48" s="5">
        <v>-2</v>
      </c>
      <c r="G48" s="3">
        <v>0.07086614173228346</v>
      </c>
      <c r="H48" s="3">
        <v>0.224</v>
      </c>
      <c r="I48" s="3">
        <v>0.5625</v>
      </c>
      <c r="J48" s="3">
        <v>0.7073170731707317</v>
      </c>
      <c r="K48" s="3">
        <v>0.6422764227642277</v>
      </c>
      <c r="L48">
        <v>9</v>
      </c>
    </row>
    <row r="49" spans="1:12" ht="12.75">
      <c r="A49" s="2">
        <v>42856</v>
      </c>
      <c r="B49">
        <v>126</v>
      </c>
      <c r="C49">
        <v>11</v>
      </c>
      <c r="D49">
        <v>5</v>
      </c>
      <c r="E49">
        <v>132</v>
      </c>
      <c r="F49" s="5">
        <v>6</v>
      </c>
      <c r="G49" s="3">
        <v>0.03875968992248062</v>
      </c>
      <c r="H49" s="3">
        <v>0.2578125</v>
      </c>
      <c r="I49" s="3">
        <v>0.5877862595419847</v>
      </c>
      <c r="J49" s="3">
        <v>0.6563706563706564</v>
      </c>
      <c r="K49" s="3">
        <v>0.61003861003861</v>
      </c>
      <c r="L49">
        <v>5</v>
      </c>
    </row>
    <row r="50" spans="1:12" ht="12.75">
      <c r="A50" s="2">
        <v>42887</v>
      </c>
      <c r="B50">
        <v>132</v>
      </c>
      <c r="C50">
        <v>1</v>
      </c>
      <c r="D50">
        <v>6</v>
      </c>
      <c r="E50">
        <v>127</v>
      </c>
      <c r="F50" s="5">
        <v>-5</v>
      </c>
      <c r="G50" s="3">
        <v>0.04633204633204633</v>
      </c>
      <c r="H50" s="3">
        <v>0.3107569721115538</v>
      </c>
      <c r="I50" s="3">
        <v>0.6459143968871596</v>
      </c>
      <c r="J50" s="3">
        <v>0.6459143968871596</v>
      </c>
      <c r="K50" s="3">
        <v>0.6070038910505836</v>
      </c>
      <c r="L50">
        <v>6</v>
      </c>
    </row>
    <row r="51" spans="1:12" ht="12.75">
      <c r="A51" s="2">
        <v>42917</v>
      </c>
      <c r="B51">
        <v>126</v>
      </c>
      <c r="C51">
        <v>11</v>
      </c>
      <c r="D51">
        <v>4</v>
      </c>
      <c r="E51">
        <v>133</v>
      </c>
      <c r="F51" s="5">
        <v>7</v>
      </c>
      <c r="G51" s="3">
        <v>0.03088803088803089</v>
      </c>
      <c r="H51" s="3">
        <v>0.3346303501945525</v>
      </c>
      <c r="I51" s="3">
        <v>0.03088803088803089</v>
      </c>
      <c r="J51" s="3">
        <v>0.5823754789272031</v>
      </c>
      <c r="K51" s="3">
        <v>0.5593869731800766</v>
      </c>
      <c r="L51">
        <v>4</v>
      </c>
    </row>
    <row r="52" spans="1:13" ht="12.75">
      <c r="A52" s="2">
        <v>42948</v>
      </c>
      <c r="B52">
        <v>133.5</v>
      </c>
      <c r="C52">
        <v>1</v>
      </c>
      <c r="D52">
        <v>6</v>
      </c>
      <c r="E52">
        <v>128.5</v>
      </c>
      <c r="F52" s="5">
        <v>-5</v>
      </c>
      <c r="G52" s="3">
        <v>0.04580152671755725</v>
      </c>
      <c r="H52" s="3">
        <v>0.38811881188118813</v>
      </c>
      <c r="I52" s="3">
        <v>0.07858546168958742</v>
      </c>
      <c r="J52" s="3">
        <v>0.6011560693641619</v>
      </c>
      <c r="K52" s="3">
        <v>0.5703275529865125</v>
      </c>
      <c r="L52">
        <v>5</v>
      </c>
      <c r="M52">
        <v>1</v>
      </c>
    </row>
    <row r="53" spans="1:12" ht="12.75">
      <c r="A53" s="2">
        <v>42979</v>
      </c>
      <c r="B53">
        <v>128.5</v>
      </c>
      <c r="C53">
        <v>4</v>
      </c>
      <c r="D53">
        <v>5.5</v>
      </c>
      <c r="E53">
        <v>127</v>
      </c>
      <c r="F53" s="5">
        <v>-1.5</v>
      </c>
      <c r="G53" s="3">
        <v>0.043052837573385516</v>
      </c>
      <c r="H53" s="3">
        <v>0.4342629482071713</v>
      </c>
      <c r="I53" s="3">
        <v>0.1225296442687747</v>
      </c>
      <c r="J53" s="3">
        <v>0.59765625</v>
      </c>
      <c r="K53" s="3">
        <v>0.56640625</v>
      </c>
      <c r="L53">
        <v>5.5</v>
      </c>
    </row>
    <row r="54" spans="1:13" ht="12.75">
      <c r="A54" s="2">
        <v>43009</v>
      </c>
      <c r="B54">
        <v>127</v>
      </c>
      <c r="C54">
        <v>2</v>
      </c>
      <c r="D54">
        <v>8.5</v>
      </c>
      <c r="E54">
        <v>120.5</v>
      </c>
      <c r="F54" s="5">
        <v>-6.5</v>
      </c>
      <c r="G54" s="3">
        <v>0.06868686868686869</v>
      </c>
      <c r="H54" s="3">
        <v>0.5153374233128835</v>
      </c>
      <c r="I54" s="3">
        <v>0.1947261663286004</v>
      </c>
      <c r="J54" s="3">
        <v>0.6282306163021869</v>
      </c>
      <c r="K54" s="3">
        <v>0.588469184890656</v>
      </c>
      <c r="L54">
        <v>7.5</v>
      </c>
      <c r="M54">
        <v>1</v>
      </c>
    </row>
    <row r="55" spans="1:12" ht="12.75">
      <c r="A55" s="2">
        <v>43040</v>
      </c>
      <c r="B55">
        <v>120.5</v>
      </c>
      <c r="C55">
        <v>4</v>
      </c>
      <c r="D55">
        <v>5</v>
      </c>
      <c r="E55">
        <v>119.5</v>
      </c>
      <c r="F55" s="5">
        <v>-1</v>
      </c>
      <c r="G55" s="3">
        <v>0.041666666666666664</v>
      </c>
      <c r="H55" s="3">
        <v>0.5585215605749486</v>
      </c>
      <c r="I55" s="3">
        <v>0.23625254582484725</v>
      </c>
      <c r="J55" s="3">
        <v>0.6166328600405679</v>
      </c>
      <c r="K55" s="3">
        <v>0.592292089249493</v>
      </c>
      <c r="L55">
        <v>5</v>
      </c>
    </row>
    <row r="56" spans="1:12" ht="12.75">
      <c r="A56" s="2">
        <v>43070</v>
      </c>
      <c r="B56">
        <v>119.5</v>
      </c>
      <c r="C56">
        <v>6</v>
      </c>
      <c r="D56">
        <v>7</v>
      </c>
      <c r="E56">
        <v>118.5</v>
      </c>
      <c r="F56" s="5">
        <v>-1</v>
      </c>
      <c r="G56" s="3">
        <v>0.058823529411764705</v>
      </c>
      <c r="H56" s="3">
        <v>0.6185567010309279</v>
      </c>
      <c r="I56" s="3">
        <v>0.294478527607362</v>
      </c>
      <c r="J56" s="3">
        <v>0.6185567010309279</v>
      </c>
      <c r="K56" s="3">
        <v>0.5938144329896907</v>
      </c>
      <c r="L56">
        <v>7</v>
      </c>
    </row>
    <row r="57" spans="1:12" ht="12.75">
      <c r="A57" s="2">
        <v>43101</v>
      </c>
      <c r="B57">
        <v>118.5</v>
      </c>
      <c r="C57">
        <v>6.5</v>
      </c>
      <c r="D57">
        <v>7.5</v>
      </c>
      <c r="E57">
        <v>117.5</v>
      </c>
      <c r="F57" s="5">
        <v>-1</v>
      </c>
      <c r="G57" s="3">
        <v>0.0635593220338983</v>
      </c>
      <c r="H57" s="3">
        <v>0.0635593220338983</v>
      </c>
      <c r="I57" s="3">
        <v>0.35728952772073924</v>
      </c>
      <c r="J57" s="3">
        <v>0.6503067484662577</v>
      </c>
      <c r="K57" s="3">
        <v>0.6339468302658486</v>
      </c>
      <c r="L57">
        <v>7.5</v>
      </c>
    </row>
    <row r="58" spans="1:15" ht="12.75">
      <c r="A58" s="9">
        <v>43132</v>
      </c>
      <c r="B58" s="10">
        <v>117.5</v>
      </c>
      <c r="C58" s="10">
        <v>11</v>
      </c>
      <c r="D58" s="10">
        <v>15.5</v>
      </c>
      <c r="E58" s="10">
        <v>113</v>
      </c>
      <c r="F58" s="11">
        <v>-4.5</v>
      </c>
      <c r="G58" s="13">
        <v>0.13449023861171366</v>
      </c>
      <c r="H58" s="13">
        <v>0.19870410367170627</v>
      </c>
      <c r="I58" s="13">
        <v>0.49372384937238495</v>
      </c>
      <c r="J58" s="13">
        <v>0.7531380753138075</v>
      </c>
      <c r="K58" s="13">
        <v>0.7364016736401674</v>
      </c>
      <c r="L58" s="10">
        <v>15.5</v>
      </c>
      <c r="M58" s="10"/>
      <c r="O58" s="6"/>
    </row>
    <row r="59" spans="1:15" ht="12.75">
      <c r="A59" s="9">
        <v>43160</v>
      </c>
      <c r="B59" s="10">
        <v>113</v>
      </c>
      <c r="C59" s="10">
        <v>27</v>
      </c>
      <c r="D59" s="10">
        <v>23</v>
      </c>
      <c r="E59" s="10">
        <v>117</v>
      </c>
      <c r="F59" s="11">
        <v>4</v>
      </c>
      <c r="G59" s="13">
        <v>0.2</v>
      </c>
      <c r="H59" s="13">
        <v>0.39065817409766457</v>
      </c>
      <c r="I59" s="13">
        <v>0.6748971193415638</v>
      </c>
      <c r="J59" s="13">
        <v>0.8326530612244898</v>
      </c>
      <c r="K59" s="13">
        <v>0.8163265306122449</v>
      </c>
      <c r="L59" s="10">
        <v>23</v>
      </c>
      <c r="M59" s="10"/>
      <c r="O59" s="6"/>
    </row>
    <row r="60" spans="1:12" ht="12.75">
      <c r="A60" s="2">
        <v>43191</v>
      </c>
      <c r="B60">
        <v>117</v>
      </c>
      <c r="C60">
        <v>16</v>
      </c>
      <c r="D60">
        <v>4</v>
      </c>
      <c r="E60">
        <v>129</v>
      </c>
      <c r="F60" s="5">
        <v>12</v>
      </c>
      <c r="G60" s="3">
        <v>0.032520325203252036</v>
      </c>
      <c r="H60" s="3">
        <v>0.40404040404040403</v>
      </c>
      <c r="I60" s="3">
        <v>0.6745098039215687</v>
      </c>
      <c r="J60" s="3">
        <v>0.7607843137254902</v>
      </c>
      <c r="K60" s="3">
        <v>0.7450980392156863</v>
      </c>
      <c r="L60">
        <v>4</v>
      </c>
    </row>
    <row r="61" spans="1:13" ht="12.75">
      <c r="A61" s="2">
        <v>43221</v>
      </c>
      <c r="B61">
        <v>129</v>
      </c>
      <c r="C61">
        <v>0</v>
      </c>
      <c r="D61">
        <v>8</v>
      </c>
      <c r="E61">
        <v>121</v>
      </c>
      <c r="F61" s="5">
        <v>-8</v>
      </c>
      <c r="G61" s="3">
        <v>0.064</v>
      </c>
      <c r="H61" s="3">
        <v>0.48434237995824636</v>
      </c>
      <c r="I61" s="3">
        <v>0.7611336032388664</v>
      </c>
      <c r="J61" s="3">
        <v>0.7905138339920948</v>
      </c>
      <c r="K61" s="3">
        <v>0.766798418972332</v>
      </c>
      <c r="L61">
        <v>7</v>
      </c>
      <c r="M61">
        <v>1</v>
      </c>
    </row>
    <row r="62" spans="1:13" ht="12.75">
      <c r="A62" s="2">
        <v>43252</v>
      </c>
      <c r="B62">
        <v>121</v>
      </c>
      <c r="C62">
        <v>8</v>
      </c>
      <c r="D62">
        <v>7</v>
      </c>
      <c r="E62">
        <v>122</v>
      </c>
      <c r="F62" s="5">
        <v>1</v>
      </c>
      <c r="G62" s="3">
        <v>0.05761316872427984</v>
      </c>
      <c r="H62" s="3">
        <v>0.5405405405405406</v>
      </c>
      <c r="I62" s="3">
        <v>0.8145161290322581</v>
      </c>
      <c r="J62" s="3">
        <v>0.8145161290322581</v>
      </c>
      <c r="K62" s="3">
        <v>0.7580645161290323</v>
      </c>
      <c r="L62">
        <v>3</v>
      </c>
      <c r="M62">
        <v>4</v>
      </c>
    </row>
    <row r="63" spans="1:12" ht="12.75">
      <c r="A63" s="2">
        <v>43282</v>
      </c>
      <c r="B63">
        <v>122</v>
      </c>
      <c r="C63">
        <v>11.5</v>
      </c>
      <c r="D63">
        <v>9</v>
      </c>
      <c r="E63">
        <v>124.5</v>
      </c>
      <c r="F63" s="5">
        <v>2.5</v>
      </c>
      <c r="G63" s="3">
        <v>0.07302231237322515</v>
      </c>
      <c r="H63" s="3">
        <v>0.6090534979423868</v>
      </c>
      <c r="I63" s="3">
        <v>0.07302231237322515</v>
      </c>
      <c r="J63" s="3">
        <v>0.8217054263565892</v>
      </c>
      <c r="K63" s="3">
        <v>0.7674418604651163</v>
      </c>
      <c r="L63">
        <v>9</v>
      </c>
    </row>
    <row r="64" spans="1:13" ht="12.75">
      <c r="A64" s="2">
        <v>43313</v>
      </c>
      <c r="B64">
        <v>124.5</v>
      </c>
      <c r="C64">
        <v>6</v>
      </c>
      <c r="D64">
        <v>7.5</v>
      </c>
      <c r="E64">
        <v>123</v>
      </c>
      <c r="F64" s="5">
        <v>-1.5</v>
      </c>
      <c r="G64" s="3">
        <v>0.06060606060606061</v>
      </c>
      <c r="H64" s="3">
        <v>0.6749482401656315</v>
      </c>
      <c r="I64" s="3">
        <v>0.1346938775510204</v>
      </c>
      <c r="J64" s="3">
        <v>0.8548707753479126</v>
      </c>
      <c r="K64" s="3">
        <v>0.7992047713717694</v>
      </c>
      <c r="L64">
        <v>6.5</v>
      </c>
      <c r="M64">
        <v>1</v>
      </c>
    </row>
    <row r="65" spans="1:13" ht="12.75">
      <c r="A65" s="2">
        <v>43344</v>
      </c>
      <c r="B65">
        <v>123</v>
      </c>
      <c r="C65">
        <v>8</v>
      </c>
      <c r="D65">
        <v>11</v>
      </c>
      <c r="E65">
        <v>120</v>
      </c>
      <c r="F65" s="5">
        <v>-3</v>
      </c>
      <c r="G65" s="3">
        <v>0.09053497942386832</v>
      </c>
      <c r="H65" s="3">
        <v>0.7756813417190775</v>
      </c>
      <c r="I65" s="3">
        <v>0.22727272727272727</v>
      </c>
      <c r="J65" s="3">
        <v>0.9149797570850202</v>
      </c>
      <c r="K65" s="3">
        <v>0.8502024291497976</v>
      </c>
      <c r="L65">
        <v>10</v>
      </c>
      <c r="M65">
        <v>1</v>
      </c>
    </row>
    <row r="66" spans="1:13" ht="12.75">
      <c r="A66" s="2">
        <v>43374</v>
      </c>
      <c r="B66">
        <v>120</v>
      </c>
      <c r="C66">
        <v>8</v>
      </c>
      <c r="D66">
        <v>5</v>
      </c>
      <c r="E66">
        <v>123</v>
      </c>
      <c r="F66" s="5">
        <v>3</v>
      </c>
      <c r="G66" s="3">
        <v>0.0411522633744856</v>
      </c>
      <c r="H66" s="3">
        <v>0.8074534161490683</v>
      </c>
      <c r="I66" s="3">
        <v>0.2653061224489796</v>
      </c>
      <c r="J66" s="3">
        <v>0.8993839835728953</v>
      </c>
      <c r="K66" s="3">
        <v>0.8336755646817249</v>
      </c>
      <c r="L66">
        <v>4</v>
      </c>
      <c r="M66">
        <v>1</v>
      </c>
    </row>
    <row r="67" spans="1:12" ht="12.75">
      <c r="A67" s="2">
        <v>43405</v>
      </c>
      <c r="B67">
        <v>123</v>
      </c>
      <c r="C67">
        <v>2</v>
      </c>
      <c r="D67">
        <v>5</v>
      </c>
      <c r="E67">
        <v>120</v>
      </c>
      <c r="F67" s="5">
        <v>-3</v>
      </c>
      <c r="G67" s="3">
        <v>0.0411522633744856</v>
      </c>
      <c r="H67" s="3">
        <v>0.859538784067086</v>
      </c>
      <c r="I67" s="3">
        <v>0.30991735537190085</v>
      </c>
      <c r="J67" s="3">
        <v>0.9144050104384134</v>
      </c>
      <c r="K67" s="3">
        <v>0.8475991649269311</v>
      </c>
      <c r="L67">
        <v>5</v>
      </c>
    </row>
    <row r="68" spans="1:12" ht="12.75">
      <c r="A68" s="2">
        <v>43435</v>
      </c>
      <c r="B68">
        <v>120</v>
      </c>
      <c r="C68">
        <v>4.5</v>
      </c>
      <c r="D68">
        <v>7</v>
      </c>
      <c r="E68">
        <v>117.5</v>
      </c>
      <c r="F68" s="5">
        <v>-2.5</v>
      </c>
      <c r="G68" s="3">
        <v>0.05894736842105263</v>
      </c>
      <c r="H68" s="3">
        <v>0.9279661016949152</v>
      </c>
      <c r="I68" s="3">
        <v>0.37160751565762007</v>
      </c>
      <c r="J68" s="3">
        <v>0.9279661016949152</v>
      </c>
      <c r="K68" s="3">
        <v>0.8601694915254238</v>
      </c>
      <c r="L68">
        <v>7</v>
      </c>
    </row>
    <row r="69" spans="1:13" ht="12.75">
      <c r="A69" s="2">
        <v>43466</v>
      </c>
      <c r="B69">
        <v>117.5</v>
      </c>
      <c r="C69">
        <v>18</v>
      </c>
      <c r="D69">
        <v>7</v>
      </c>
      <c r="E69">
        <v>128.5</v>
      </c>
      <c r="F69" s="5">
        <v>11</v>
      </c>
      <c r="G69" s="3">
        <v>0.056910569105691054</v>
      </c>
      <c r="H69" s="3">
        <v>0.056910569105691054</v>
      </c>
      <c r="I69" s="3">
        <v>0.4111776447105788</v>
      </c>
      <c r="J69" s="3">
        <v>0.8861788617886179</v>
      </c>
      <c r="K69" s="3">
        <v>0.8130081300813008</v>
      </c>
      <c r="L69">
        <v>6</v>
      </c>
      <c r="M69">
        <v>1</v>
      </c>
    </row>
    <row r="70" spans="1:13" ht="12.75">
      <c r="A70" s="2">
        <v>43497</v>
      </c>
      <c r="B70">
        <v>128.5</v>
      </c>
      <c r="C70">
        <v>6</v>
      </c>
      <c r="D70">
        <v>5</v>
      </c>
      <c r="E70">
        <v>129.5</v>
      </c>
      <c r="F70" s="5">
        <v>1</v>
      </c>
      <c r="G70" s="3">
        <v>0.03875968992248062</v>
      </c>
      <c r="H70" s="3">
        <v>0.09716599190283401</v>
      </c>
      <c r="I70" s="3">
        <v>0.44930417495029823</v>
      </c>
      <c r="J70" s="3">
        <v>0.8123711340206186</v>
      </c>
      <c r="K70" s="3">
        <v>0.7298969072164948</v>
      </c>
      <c r="L70">
        <v>4</v>
      </c>
      <c r="M70">
        <v>1</v>
      </c>
    </row>
    <row r="71" spans="1:12" ht="12.75">
      <c r="A71" s="2">
        <v>43525</v>
      </c>
      <c r="B71">
        <v>129.5</v>
      </c>
      <c r="C71">
        <v>6</v>
      </c>
      <c r="D71">
        <v>10</v>
      </c>
      <c r="E71">
        <v>125.5</v>
      </c>
      <c r="F71" s="5">
        <v>-4</v>
      </c>
      <c r="G71" s="3">
        <v>0.0784313725490196</v>
      </c>
      <c r="H71" s="3">
        <v>0.18106995884773663</v>
      </c>
      <c r="I71" s="3">
        <v>0.5373737373737374</v>
      </c>
      <c r="J71" s="3">
        <v>0.7051546391752578</v>
      </c>
      <c r="K71" s="3">
        <v>0.622680412371134</v>
      </c>
      <c r="L71">
        <v>10</v>
      </c>
    </row>
    <row r="72" spans="1:12" ht="12.75">
      <c r="A72" s="2">
        <v>43556</v>
      </c>
      <c r="B72">
        <v>125.5</v>
      </c>
      <c r="C72">
        <v>15</v>
      </c>
      <c r="D72">
        <v>6</v>
      </c>
      <c r="E72">
        <v>134.5</v>
      </c>
      <c r="F72" s="5">
        <v>9</v>
      </c>
      <c r="G72" s="3">
        <v>0.046153846153846156</v>
      </c>
      <c r="H72" s="3">
        <v>0.2222222222222222</v>
      </c>
      <c r="I72" s="3">
        <v>0.5653021442495126</v>
      </c>
      <c r="J72" s="3">
        <v>0.6641366223908919</v>
      </c>
      <c r="K72" s="3">
        <v>0.5882352941176471</v>
      </c>
      <c r="L72">
        <v>6</v>
      </c>
    </row>
    <row r="73" spans="1:13" ht="12.75">
      <c r="A73" s="2">
        <v>43586</v>
      </c>
      <c r="B73">
        <v>134.5</v>
      </c>
      <c r="C73">
        <v>3</v>
      </c>
      <c r="D73">
        <v>7</v>
      </c>
      <c r="E73">
        <v>130.5</v>
      </c>
      <c r="F73" s="5">
        <v>-4</v>
      </c>
      <c r="G73" s="3">
        <v>0.052830188679245285</v>
      </c>
      <c r="H73" s="3">
        <v>0.28225806451612906</v>
      </c>
      <c r="I73" s="3">
        <v>0.6297029702970297</v>
      </c>
      <c r="J73" s="3">
        <v>0.6878727634194831</v>
      </c>
      <c r="K73" s="3">
        <v>0.6083499005964215</v>
      </c>
      <c r="L73">
        <v>6</v>
      </c>
      <c r="M73">
        <v>1</v>
      </c>
    </row>
    <row r="74" spans="1:13" ht="12.75">
      <c r="A74" s="2">
        <v>43617</v>
      </c>
      <c r="B74">
        <v>130.5</v>
      </c>
      <c r="C74">
        <v>3</v>
      </c>
      <c r="D74">
        <v>10</v>
      </c>
      <c r="E74">
        <v>123.5</v>
      </c>
      <c r="F74" s="5">
        <v>-7</v>
      </c>
      <c r="G74" s="3">
        <v>0.07874015748031496</v>
      </c>
      <c r="H74" s="3">
        <v>0.37344398340248963</v>
      </c>
      <c r="I74" s="3">
        <v>0.7291242362525459</v>
      </c>
      <c r="J74" s="3">
        <v>0.7291242362525459</v>
      </c>
      <c r="K74" s="3">
        <v>0.6639511201629328</v>
      </c>
      <c r="L74">
        <v>8</v>
      </c>
      <c r="M74">
        <v>2</v>
      </c>
    </row>
    <row r="75" spans="1:13" ht="12.75">
      <c r="A75" s="2">
        <v>43647</v>
      </c>
      <c r="B75">
        <v>123.5</v>
      </c>
      <c r="C75">
        <v>10</v>
      </c>
      <c r="D75">
        <v>12</v>
      </c>
      <c r="E75">
        <v>121.5</v>
      </c>
      <c r="F75" s="5">
        <v>-2</v>
      </c>
      <c r="G75" s="3">
        <v>0.09795918367346938</v>
      </c>
      <c r="H75" s="3">
        <v>0.4769874476987448</v>
      </c>
      <c r="I75" s="3">
        <v>0.09795918367346938</v>
      </c>
      <c r="J75" s="3">
        <v>0.7520325203252033</v>
      </c>
      <c r="K75" s="3">
        <v>0.6788617886178862</v>
      </c>
      <c r="L75">
        <v>11</v>
      </c>
      <c r="M75">
        <v>1</v>
      </c>
    </row>
    <row r="76" spans="1:13" ht="12.75">
      <c r="A76" s="2">
        <v>43678</v>
      </c>
      <c r="B76">
        <v>121.5</v>
      </c>
      <c r="C76">
        <v>5</v>
      </c>
      <c r="D76">
        <v>5</v>
      </c>
      <c r="E76">
        <v>121.5</v>
      </c>
      <c r="F76" s="5">
        <v>0</v>
      </c>
      <c r="G76" s="3">
        <v>0.0411522633744856</v>
      </c>
      <c r="H76" s="3">
        <v>0.5188284518828452</v>
      </c>
      <c r="I76" s="3">
        <v>0.13877551020408163</v>
      </c>
      <c r="J76" s="3">
        <v>0.7361963190184049</v>
      </c>
      <c r="K76" s="3">
        <v>0.6707566462167689</v>
      </c>
      <c r="L76">
        <v>5</v>
      </c>
      <c r="M76">
        <v>0</v>
      </c>
    </row>
    <row r="77" spans="1:12" ht="12.75">
      <c r="A77" s="2">
        <v>43709</v>
      </c>
      <c r="B77">
        <v>121.5</v>
      </c>
      <c r="C77">
        <v>6</v>
      </c>
      <c r="D77">
        <v>9</v>
      </c>
      <c r="E77">
        <v>118.5</v>
      </c>
      <c r="F77" s="5">
        <v>-3</v>
      </c>
      <c r="G77" s="3">
        <v>0.075</v>
      </c>
      <c r="H77" s="3">
        <v>0.6016949152542372</v>
      </c>
      <c r="I77" s="3">
        <v>0.21487603305785125</v>
      </c>
      <c r="J77" s="3">
        <v>0.7379454926624738</v>
      </c>
      <c r="K77" s="3">
        <v>0.6792452830188679</v>
      </c>
      <c r="L77">
        <v>9</v>
      </c>
    </row>
    <row r="78" spans="1:12" ht="12.75">
      <c r="A78" s="2">
        <v>43739</v>
      </c>
      <c r="B78">
        <v>118.5</v>
      </c>
      <c r="C78">
        <v>15</v>
      </c>
      <c r="D78">
        <v>4</v>
      </c>
      <c r="E78">
        <v>129.5</v>
      </c>
      <c r="F78" s="5">
        <v>11</v>
      </c>
      <c r="G78" s="3">
        <v>0.03225806451612903</v>
      </c>
      <c r="H78" s="3">
        <v>0.6072874493927125</v>
      </c>
      <c r="I78" s="3">
        <v>0.23715415019762845</v>
      </c>
      <c r="J78" s="3">
        <v>0.689108910891089</v>
      </c>
      <c r="K78" s="3">
        <v>0.6415841584158416</v>
      </c>
      <c r="L78">
        <v>4</v>
      </c>
    </row>
    <row r="79" spans="1:13" ht="12.75">
      <c r="A79" s="2">
        <v>43770</v>
      </c>
      <c r="B79">
        <v>129.5</v>
      </c>
      <c r="C79">
        <v>4</v>
      </c>
      <c r="D79">
        <v>6</v>
      </c>
      <c r="E79">
        <v>127.5</v>
      </c>
      <c r="F79" s="5">
        <v>-2</v>
      </c>
      <c r="G79" s="3">
        <v>0.04669260700389105</v>
      </c>
      <c r="H79" s="3">
        <v>0.6612244897959184</v>
      </c>
      <c r="I79" s="3">
        <v>0.2868525896414343</v>
      </c>
      <c r="J79" s="3">
        <v>0.7111111111111111</v>
      </c>
      <c r="K79" s="3">
        <v>0.6545454545454545</v>
      </c>
      <c r="L79">
        <v>5</v>
      </c>
      <c r="M79">
        <v>1</v>
      </c>
    </row>
    <row r="80" spans="1:13" ht="12.75">
      <c r="A80" s="2">
        <v>43800</v>
      </c>
      <c r="B80">
        <v>127.5</v>
      </c>
      <c r="C80">
        <v>8.5</v>
      </c>
      <c r="D80">
        <v>10</v>
      </c>
      <c r="E80">
        <v>126</v>
      </c>
      <c r="F80" s="5">
        <v>-1.5</v>
      </c>
      <c r="G80" s="3">
        <v>0.07889546351084813</v>
      </c>
      <c r="H80" s="3">
        <v>0.7474332648870636</v>
      </c>
      <c r="I80" s="3">
        <v>0.3687374749498998</v>
      </c>
      <c r="J80" s="3">
        <v>0.7474332648870636</v>
      </c>
      <c r="K80" s="3">
        <v>0.6817248459958932</v>
      </c>
      <c r="L80">
        <v>9</v>
      </c>
      <c r="M80">
        <v>1</v>
      </c>
    </row>
    <row r="81" spans="1:12" ht="12.75">
      <c r="A81" s="2">
        <v>43831</v>
      </c>
      <c r="B81">
        <v>126</v>
      </c>
      <c r="C81">
        <v>5</v>
      </c>
      <c r="D81">
        <v>5</v>
      </c>
      <c r="E81">
        <v>126</v>
      </c>
      <c r="F81" s="5">
        <v>0</v>
      </c>
      <c r="G81" s="3">
        <v>0.03968253968253968</v>
      </c>
      <c r="H81" s="3">
        <v>0.03968253968253968</v>
      </c>
      <c r="I81" s="3">
        <v>0.4088176352705411</v>
      </c>
      <c r="J81" s="3">
        <v>0.6994106090373281</v>
      </c>
      <c r="K81" s="3">
        <v>0.6444007858546169</v>
      </c>
      <c r="L81">
        <v>5</v>
      </c>
    </row>
    <row r="82" spans="1:12" ht="12.75">
      <c r="A82" s="2">
        <v>43862</v>
      </c>
      <c r="B82">
        <v>126</v>
      </c>
      <c r="C82">
        <v>4</v>
      </c>
      <c r="D82">
        <v>6</v>
      </c>
      <c r="E82">
        <v>124</v>
      </c>
      <c r="F82" s="5">
        <v>-2</v>
      </c>
      <c r="G82" s="3">
        <v>0.048</v>
      </c>
      <c r="H82" s="3">
        <v>0.088</v>
      </c>
      <c r="I82" s="3">
        <v>0.46060606060606063</v>
      </c>
      <c r="J82" s="3">
        <v>0.7100591715976331</v>
      </c>
      <c r="K82" s="3">
        <v>0.6627218934911243</v>
      </c>
      <c r="L82">
        <v>6</v>
      </c>
    </row>
    <row r="83" spans="1:13" ht="12.75">
      <c r="A83" s="2">
        <v>43891</v>
      </c>
      <c r="B83">
        <v>124</v>
      </c>
      <c r="C83">
        <v>13</v>
      </c>
      <c r="D83">
        <v>11</v>
      </c>
      <c r="E83">
        <v>126</v>
      </c>
      <c r="F83" s="5">
        <v>2</v>
      </c>
      <c r="G83" s="3">
        <v>0.088</v>
      </c>
      <c r="H83" s="3">
        <v>0.1746031746031746</v>
      </c>
      <c r="I83" s="3">
        <v>0.5450901803607214</v>
      </c>
      <c r="J83" s="3">
        <v>0.7236580516898609</v>
      </c>
      <c r="K83" s="3">
        <v>0.6679920477137177</v>
      </c>
      <c r="L83">
        <v>10</v>
      </c>
      <c r="M83">
        <v>1</v>
      </c>
    </row>
    <row r="84" spans="1:12" ht="12.75">
      <c r="A84" s="2">
        <v>43922</v>
      </c>
      <c r="B84">
        <v>126</v>
      </c>
      <c r="C84">
        <v>7</v>
      </c>
      <c r="D84">
        <v>2</v>
      </c>
      <c r="E84">
        <v>131</v>
      </c>
      <c r="F84" s="5">
        <v>5</v>
      </c>
      <c r="G84" s="3">
        <v>0.01556420233463035</v>
      </c>
      <c r="H84" s="3">
        <v>0.1867704280155642</v>
      </c>
      <c r="I84" s="3">
        <v>0.550098231827112</v>
      </c>
      <c r="J84" s="3">
        <v>0.655367231638418</v>
      </c>
      <c r="K84" s="3">
        <v>0.6026365348399246</v>
      </c>
      <c r="L84">
        <v>2</v>
      </c>
    </row>
    <row r="85" spans="1:12" ht="12.75">
      <c r="A85" s="2">
        <v>43952</v>
      </c>
      <c r="B85">
        <v>131</v>
      </c>
      <c r="C85">
        <v>6</v>
      </c>
      <c r="D85">
        <v>5</v>
      </c>
      <c r="E85">
        <v>132</v>
      </c>
      <c r="F85" s="5">
        <v>1</v>
      </c>
      <c r="G85" s="3">
        <v>0.03802281368821293</v>
      </c>
      <c r="H85" s="3">
        <v>0.2248062015503876</v>
      </c>
      <c r="I85" s="3">
        <v>0.5870841487279843</v>
      </c>
      <c r="J85" s="3">
        <v>0.6476190476190476</v>
      </c>
      <c r="K85" s="3">
        <v>0.6019047619047619</v>
      </c>
      <c r="L85">
        <v>5</v>
      </c>
    </row>
    <row r="86" spans="1:13" ht="12.75">
      <c r="A86" s="2">
        <v>43983</v>
      </c>
      <c r="B86">
        <v>132</v>
      </c>
      <c r="C86">
        <v>5</v>
      </c>
      <c r="D86">
        <v>3.5</v>
      </c>
      <c r="E86">
        <v>133.5</v>
      </c>
      <c r="F86" s="5">
        <v>1.5</v>
      </c>
      <c r="G86" s="3">
        <v>0.026365348399246705</v>
      </c>
      <c r="H86" s="3">
        <v>0.2504816955684008</v>
      </c>
      <c r="I86" s="3">
        <v>0.6108949416342413</v>
      </c>
      <c r="J86" s="3">
        <v>0.6108949416342413</v>
      </c>
      <c r="K86" s="3">
        <v>0.5719844357976653</v>
      </c>
      <c r="L86">
        <v>2.5</v>
      </c>
      <c r="M86">
        <v>1</v>
      </c>
    </row>
    <row r="87" spans="1:12" ht="12.75">
      <c r="A87" s="2">
        <v>44013</v>
      </c>
      <c r="B87">
        <v>133.5</v>
      </c>
      <c r="C87">
        <v>5</v>
      </c>
      <c r="D87">
        <v>8.5</v>
      </c>
      <c r="E87">
        <v>130</v>
      </c>
      <c r="F87" s="5">
        <v>-3.5</v>
      </c>
      <c r="G87" s="3">
        <v>0.06451612903225806</v>
      </c>
      <c r="H87" s="3">
        <v>0.3203125</v>
      </c>
      <c r="I87" s="3">
        <v>0.06451612903225806</v>
      </c>
      <c r="J87" s="3">
        <v>0.5964214711729622</v>
      </c>
      <c r="K87" s="3">
        <v>0.5646123260437376</v>
      </c>
      <c r="L87">
        <v>8.5</v>
      </c>
    </row>
    <row r="88" spans="1:12" ht="12.75">
      <c r="A88" s="2">
        <v>44044</v>
      </c>
      <c r="B88">
        <v>130</v>
      </c>
      <c r="C88">
        <v>0.5</v>
      </c>
      <c r="D88">
        <v>4.5</v>
      </c>
      <c r="E88">
        <v>126</v>
      </c>
      <c r="F88" s="5">
        <v>-4</v>
      </c>
      <c r="G88" s="3">
        <v>0.03515625</v>
      </c>
      <c r="H88" s="3">
        <v>0.3611111111111111</v>
      </c>
      <c r="I88" s="3">
        <v>0.1001926782273603</v>
      </c>
      <c r="J88" s="3">
        <v>0.602020202020202</v>
      </c>
      <c r="K88" s="3">
        <v>0.5696969696969697</v>
      </c>
      <c r="L88">
        <v>4.5</v>
      </c>
    </row>
    <row r="89" spans="1:12" ht="12.75">
      <c r="A89" s="2">
        <v>44075</v>
      </c>
      <c r="B89">
        <v>126</v>
      </c>
      <c r="C89">
        <v>11</v>
      </c>
      <c r="D89">
        <v>3</v>
      </c>
      <c r="E89">
        <v>134</v>
      </c>
      <c r="F89" s="5">
        <v>8</v>
      </c>
      <c r="G89" s="3">
        <v>0.023076923076923078</v>
      </c>
      <c r="H89" s="3">
        <v>0.3730769230769231</v>
      </c>
      <c r="I89" s="3">
        <v>0.11962616822429907</v>
      </c>
      <c r="J89" s="3">
        <v>0.5425742574257426</v>
      </c>
      <c r="K89" s="3">
        <v>0.5108910891089109</v>
      </c>
      <c r="L89">
        <v>3</v>
      </c>
    </row>
    <row r="90" spans="1:12" ht="12.75">
      <c r="A90" s="2">
        <v>44105</v>
      </c>
      <c r="B90">
        <v>134</v>
      </c>
      <c r="C90">
        <v>2</v>
      </c>
      <c r="D90">
        <v>4.5</v>
      </c>
      <c r="E90">
        <v>131.5</v>
      </c>
      <c r="F90" s="5">
        <v>-2.5</v>
      </c>
      <c r="G90" s="3">
        <v>0.03389830508474576</v>
      </c>
      <c r="H90" s="3">
        <v>0.4116504854368932</v>
      </c>
      <c r="I90" s="3">
        <v>0.15471698113207547</v>
      </c>
      <c r="J90" s="3">
        <v>0.5287356321839081</v>
      </c>
      <c r="K90" s="3">
        <v>0.49808429118773945</v>
      </c>
      <c r="L90">
        <v>4.5</v>
      </c>
    </row>
    <row r="91" spans="1:12" ht="12.75">
      <c r="A91" s="2">
        <v>44136</v>
      </c>
      <c r="B91">
        <v>131.5</v>
      </c>
      <c r="C91">
        <v>6</v>
      </c>
      <c r="D91">
        <v>6</v>
      </c>
      <c r="E91">
        <v>131.5</v>
      </c>
      <c r="F91" s="5">
        <v>0</v>
      </c>
      <c r="G91" s="3">
        <v>0.045627376425855515</v>
      </c>
      <c r="H91" s="3">
        <v>0.458252427184466</v>
      </c>
      <c r="I91" s="3">
        <v>0.2</v>
      </c>
      <c r="J91" s="3">
        <v>0.5328185328185329</v>
      </c>
      <c r="K91" s="3">
        <v>0.5096525096525096</v>
      </c>
      <c r="L91">
        <v>6</v>
      </c>
    </row>
    <row r="92" spans="1:12" ht="12.75">
      <c r="A92" s="2">
        <v>44166</v>
      </c>
      <c r="B92">
        <v>131.5</v>
      </c>
      <c r="C92">
        <v>10</v>
      </c>
      <c r="D92">
        <v>7.5</v>
      </c>
      <c r="E92">
        <v>134</v>
      </c>
      <c r="F92" s="5">
        <v>2.5</v>
      </c>
      <c r="G92" s="3">
        <v>0.05649717514124294</v>
      </c>
      <c r="H92" s="3">
        <v>0.5115384615384615</v>
      </c>
      <c r="I92" s="3">
        <v>0.2542056074766355</v>
      </c>
      <c r="J92" s="3">
        <v>0.5115384615384615</v>
      </c>
      <c r="K92" s="3">
        <v>0.49615384615384617</v>
      </c>
      <c r="L92">
        <v>7.5</v>
      </c>
    </row>
    <row r="93" spans="1:12" ht="12.75">
      <c r="A93" s="2">
        <v>44197</v>
      </c>
      <c r="B93">
        <v>134</v>
      </c>
      <c r="C93">
        <v>5.5</v>
      </c>
      <c r="D93">
        <v>11.5</v>
      </c>
      <c r="E93">
        <v>128</v>
      </c>
      <c r="F93" s="5">
        <v>-6</v>
      </c>
      <c r="G93" s="3">
        <v>0.08778625954198473</v>
      </c>
      <c r="H93" s="3">
        <v>0.08778625954198473</v>
      </c>
      <c r="I93" s="3">
        <v>0.3479923518164436</v>
      </c>
      <c r="J93" s="3">
        <v>0.5748031496062992</v>
      </c>
      <c r="K93" s="3">
        <v>0.5590551181102362</v>
      </c>
      <c r="L93">
        <v>11.5</v>
      </c>
    </row>
    <row r="94" spans="1:13" ht="12.75">
      <c r="A94" s="2">
        <v>44228</v>
      </c>
      <c r="B94">
        <v>128</v>
      </c>
      <c r="C94">
        <v>5</v>
      </c>
      <c r="D94">
        <v>11</v>
      </c>
      <c r="E94">
        <v>122</v>
      </c>
      <c r="F94" s="5">
        <v>-6</v>
      </c>
      <c r="G94" s="3">
        <v>0.088</v>
      </c>
      <c r="H94" s="3">
        <v>0.17578125</v>
      </c>
      <c r="I94" s="3">
        <v>0.44227005870841485</v>
      </c>
      <c r="J94" s="3">
        <v>0.6341463414634146</v>
      </c>
      <c r="K94" s="3">
        <v>0.6016260162601627</v>
      </c>
      <c r="L94">
        <v>9</v>
      </c>
      <c r="M94">
        <v>2</v>
      </c>
    </row>
    <row r="95" spans="1:12" ht="12.75">
      <c r="A95" s="2">
        <v>44256</v>
      </c>
      <c r="B95">
        <v>122</v>
      </c>
      <c r="C95">
        <v>10</v>
      </c>
      <c r="D95">
        <v>6.5</v>
      </c>
      <c r="E95">
        <v>125.5</v>
      </c>
      <c r="F95" s="5">
        <v>3.5</v>
      </c>
      <c r="G95" s="3">
        <v>0.052525252525252523</v>
      </c>
      <c r="H95" s="3">
        <v>0.22350674373795762</v>
      </c>
      <c r="I95" s="3">
        <v>0.4864864864864865</v>
      </c>
      <c r="J95" s="3">
        <v>0.584493041749503</v>
      </c>
      <c r="K95" s="3">
        <v>0.5606361829025845</v>
      </c>
      <c r="L95">
        <v>6.5</v>
      </c>
    </row>
    <row r="96" spans="1:13" ht="12.75">
      <c r="A96" s="2">
        <v>44287</v>
      </c>
      <c r="B96">
        <v>125.5</v>
      </c>
      <c r="C96">
        <v>5</v>
      </c>
      <c r="D96">
        <v>10</v>
      </c>
      <c r="E96">
        <v>120.5</v>
      </c>
      <c r="F96" s="5">
        <v>-5</v>
      </c>
      <c r="G96" s="3">
        <v>0.08130081300813008</v>
      </c>
      <c r="H96" s="3">
        <v>0.30648330058939094</v>
      </c>
      <c r="I96" s="3">
        <v>0.5748031496062992</v>
      </c>
      <c r="J96" s="3">
        <v>0.6481113320079522</v>
      </c>
      <c r="K96" s="3">
        <v>0.6083499005964215</v>
      </c>
      <c r="L96">
        <v>8</v>
      </c>
      <c r="M96">
        <v>2</v>
      </c>
    </row>
    <row r="97" spans="1:12" ht="12.75">
      <c r="A97" s="2">
        <v>44317</v>
      </c>
      <c r="B97">
        <v>120.5</v>
      </c>
      <c r="C97">
        <v>14</v>
      </c>
      <c r="D97">
        <v>5</v>
      </c>
      <c r="E97">
        <v>129.5</v>
      </c>
      <c r="F97" s="5">
        <v>9</v>
      </c>
      <c r="G97" s="3">
        <v>0.04</v>
      </c>
      <c r="H97" s="3">
        <v>0.33396584440227706</v>
      </c>
      <c r="I97" s="3">
        <v>0.5931558935361216</v>
      </c>
      <c r="J97" s="3">
        <v>0.6233269598470363</v>
      </c>
      <c r="K97" s="3">
        <v>0.5850860420650096</v>
      </c>
      <c r="L97">
        <v>5</v>
      </c>
    </row>
    <row r="98" spans="1:13" ht="12.75">
      <c r="A98" s="2">
        <v>44348</v>
      </c>
      <c r="B98">
        <v>129.5</v>
      </c>
      <c r="C98">
        <v>3.5</v>
      </c>
      <c r="D98">
        <v>5</v>
      </c>
      <c r="E98">
        <v>128</v>
      </c>
      <c r="F98" s="5">
        <v>-1.5</v>
      </c>
      <c r="G98" s="3">
        <v>0.038834951456310676</v>
      </c>
      <c r="H98" s="3">
        <v>0.37404580152671757</v>
      </c>
      <c r="I98" s="3">
        <v>0.6347992351816444</v>
      </c>
      <c r="J98" s="3">
        <v>0.6347992351816444</v>
      </c>
      <c r="K98" s="3">
        <v>0.5889101338432122</v>
      </c>
      <c r="L98">
        <v>3</v>
      </c>
      <c r="M98">
        <v>2</v>
      </c>
    </row>
    <row r="99" spans="1:12" ht="12.75">
      <c r="A99" s="2">
        <v>44378</v>
      </c>
      <c r="B99">
        <v>128</v>
      </c>
      <c r="C99">
        <v>5</v>
      </c>
      <c r="D99">
        <v>11</v>
      </c>
      <c r="E99">
        <v>122</v>
      </c>
      <c r="F99" s="5">
        <v>-6</v>
      </c>
      <c r="G99" s="3">
        <v>0.088</v>
      </c>
      <c r="H99" s="3">
        <v>0.46875</v>
      </c>
      <c r="I99" s="3">
        <v>0.088</v>
      </c>
      <c r="J99" s="3">
        <v>0.6785714285714286</v>
      </c>
      <c r="K99" s="3">
        <v>0.6309523809523809</v>
      </c>
      <c r="L99">
        <v>11</v>
      </c>
    </row>
    <row r="100" spans="1:12" ht="12.75">
      <c r="A100" s="2">
        <v>44409</v>
      </c>
      <c r="B100">
        <v>122</v>
      </c>
      <c r="C100">
        <v>6</v>
      </c>
      <c r="D100">
        <v>7</v>
      </c>
      <c r="E100">
        <v>121</v>
      </c>
      <c r="F100" s="5">
        <v>-1</v>
      </c>
      <c r="G100" s="3">
        <v>0.05761316872427984</v>
      </c>
      <c r="H100" s="3">
        <v>0.5254901960784314</v>
      </c>
      <c r="I100" s="3">
        <v>0.14457831325301204</v>
      </c>
      <c r="J100" s="3">
        <v>0.7125506072874493</v>
      </c>
      <c r="K100" s="3">
        <v>0.6639676113360324</v>
      </c>
      <c r="L100">
        <v>7</v>
      </c>
    </row>
    <row r="101" spans="1:12" ht="12.75">
      <c r="A101" s="2">
        <v>44440</v>
      </c>
      <c r="B101">
        <v>121</v>
      </c>
      <c r="C101">
        <v>5</v>
      </c>
      <c r="D101">
        <v>8</v>
      </c>
      <c r="E101">
        <v>118</v>
      </c>
      <c r="F101" s="5">
        <v>-3</v>
      </c>
      <c r="G101" s="3">
        <v>0.06694560669456066</v>
      </c>
      <c r="H101" s="3">
        <v>0.5952380952380952</v>
      </c>
      <c r="I101" s="3">
        <v>0.21138211382113822</v>
      </c>
      <c r="J101" s="3">
        <v>0.7380952380952381</v>
      </c>
      <c r="K101" s="3">
        <v>0.6904761904761905</v>
      </c>
      <c r="L101">
        <v>8</v>
      </c>
    </row>
    <row r="102" spans="1:13" ht="12.75">
      <c r="A102" s="2">
        <v>44470</v>
      </c>
      <c r="B102">
        <v>118</v>
      </c>
      <c r="C102">
        <v>7</v>
      </c>
      <c r="D102">
        <v>11</v>
      </c>
      <c r="E102">
        <v>114</v>
      </c>
      <c r="F102" s="5">
        <v>-4</v>
      </c>
      <c r="G102" s="3">
        <v>0.09482758620689655</v>
      </c>
      <c r="H102" s="3">
        <v>0.6935483870967742</v>
      </c>
      <c r="I102" s="3">
        <v>0.30578512396694213</v>
      </c>
      <c r="J102" s="3">
        <v>0.8105906313645621</v>
      </c>
      <c r="K102" s="3"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v>114</v>
      </c>
      <c r="C103">
        <v>0.5</v>
      </c>
      <c r="D103">
        <v>11</v>
      </c>
      <c r="E103">
        <v>103.5</v>
      </c>
      <c r="F103" s="5">
        <v>-10.5</v>
      </c>
      <c r="G103" s="3">
        <v>0.10114942528735632</v>
      </c>
      <c r="H103" s="3">
        <v>0.8168421052631579</v>
      </c>
      <c r="I103" s="3">
        <v>0.4146868250539957</v>
      </c>
      <c r="J103" s="3">
        <v>0.8893617021276595</v>
      </c>
      <c r="K103" s="3">
        <v>0.8297872340425532</v>
      </c>
      <c r="L103">
        <v>11</v>
      </c>
    </row>
    <row r="104" spans="1:12" ht="12.75">
      <c r="A104" s="2">
        <v>44531</v>
      </c>
      <c r="B104">
        <v>103.5</v>
      </c>
      <c r="C104">
        <v>9</v>
      </c>
      <c r="D104">
        <v>9</v>
      </c>
      <c r="E104">
        <v>103.5</v>
      </c>
      <c r="F104" s="5">
        <v>0</v>
      </c>
      <c r="G104" s="3">
        <v>0.08695652173913043</v>
      </c>
      <c r="H104" s="3">
        <v>0.8926315789473684</v>
      </c>
      <c r="I104" s="3">
        <v>0.4924406047516199</v>
      </c>
      <c r="J104" s="3">
        <v>0.8926315789473684</v>
      </c>
      <c r="K104" s="3">
        <v>0.8336842105263158</v>
      </c>
      <c r="L104">
        <v>9</v>
      </c>
    </row>
    <row r="105" spans="1:12" ht="12.75">
      <c r="A105" s="2">
        <v>44562</v>
      </c>
      <c r="B105">
        <v>103.5</v>
      </c>
      <c r="C105">
        <v>8</v>
      </c>
      <c r="D105">
        <v>8</v>
      </c>
      <c r="E105">
        <v>103.5</v>
      </c>
      <c r="F105" s="5">
        <v>0</v>
      </c>
      <c r="G105" s="3">
        <v>0.07729468599033816</v>
      </c>
      <c r="H105" s="3">
        <v>0.07729468599033816</v>
      </c>
      <c r="I105" s="3">
        <v>0.5615550755939525</v>
      </c>
      <c r="J105" s="3">
        <v>0.8855291576673866</v>
      </c>
      <c r="K105" s="3">
        <v>0.8250539956803455</v>
      </c>
      <c r="L105">
        <v>8</v>
      </c>
    </row>
    <row r="106" spans="1:12" ht="12.75">
      <c r="A106" s="2">
        <v>44593</v>
      </c>
      <c r="B106">
        <v>103.5</v>
      </c>
      <c r="C106">
        <v>4</v>
      </c>
      <c r="D106">
        <v>10</v>
      </c>
      <c r="E106">
        <v>97.5</v>
      </c>
      <c r="F106" s="5">
        <v>-6</v>
      </c>
      <c r="G106" s="3">
        <v>0.09950248756218906</v>
      </c>
      <c r="H106" s="3">
        <v>0.1791044776119403</v>
      </c>
      <c r="I106" s="3">
        <v>0.6651884700665188</v>
      </c>
      <c r="J106" s="3">
        <v>0.9248291571753986</v>
      </c>
      <c r="K106" s="3">
        <v>0.8792710706150342</v>
      </c>
      <c r="L106">
        <v>10</v>
      </c>
    </row>
    <row r="107" spans="1:13" ht="12.75">
      <c r="A107" s="2">
        <v>44621</v>
      </c>
      <c r="B107">
        <v>97.5</v>
      </c>
      <c r="C107">
        <v>4</v>
      </c>
      <c r="D107">
        <v>6</v>
      </c>
      <c r="E107">
        <v>95.5</v>
      </c>
      <c r="F107" s="5">
        <v>-2</v>
      </c>
      <c r="G107" s="3">
        <v>0.06217616580310881</v>
      </c>
      <c r="H107" s="3">
        <v>0.24120603015075376</v>
      </c>
      <c r="I107" s="3">
        <v>0.7248322147651006</v>
      </c>
      <c r="J107" s="3">
        <v>0.9140271493212669</v>
      </c>
      <c r="K107" s="3">
        <v>0.8597285067873304</v>
      </c>
      <c r="L107">
        <v>5</v>
      </c>
      <c r="M107">
        <v>1</v>
      </c>
    </row>
    <row r="108" spans="1:12" ht="12.75">
      <c r="A108" s="2">
        <v>44652</v>
      </c>
      <c r="B108">
        <v>95.5</v>
      </c>
      <c r="C108">
        <v>12</v>
      </c>
      <c r="D108">
        <v>6</v>
      </c>
      <c r="E108">
        <v>101.5</v>
      </c>
      <c r="F108" s="5">
        <v>6</v>
      </c>
      <c r="G108" s="3">
        <v>0.06091370558375635</v>
      </c>
      <c r="H108" s="3">
        <v>0.2926829268292683</v>
      </c>
      <c r="I108" s="3">
        <v>0.7581699346405228</v>
      </c>
      <c r="J108" s="3">
        <v>0.8738738738738738</v>
      </c>
      <c r="K108" s="3">
        <v>0.8288288288288288</v>
      </c>
      <c r="L108">
        <v>5</v>
      </c>
    </row>
    <row r="109" spans="1:13" ht="12.75">
      <c r="A109" s="2">
        <v>44682</v>
      </c>
      <c r="B109">
        <v>101.5</v>
      </c>
      <c r="C109">
        <v>9</v>
      </c>
      <c r="D109">
        <v>13</v>
      </c>
      <c r="E109">
        <v>97.5</v>
      </c>
      <c r="F109" s="5">
        <v>-4</v>
      </c>
      <c r="G109" s="3">
        <v>0.1306532663316583</v>
      </c>
      <c r="H109" s="3">
        <v>0.42786069651741293</v>
      </c>
      <c r="I109" s="3">
        <v>0.8869179600886918</v>
      </c>
      <c r="J109" s="3">
        <v>0.9251101321585903</v>
      </c>
      <c r="K109" s="3"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v>97.5</v>
      </c>
      <c r="C110">
        <v>25</v>
      </c>
      <c r="D110">
        <v>7</v>
      </c>
      <c r="E110">
        <v>115.5</v>
      </c>
      <c r="F110" s="5">
        <v>18</v>
      </c>
      <c r="G110" s="3">
        <v>0.06572769953051644</v>
      </c>
      <c r="H110" s="3">
        <v>0.45662100456621</v>
      </c>
      <c r="I110" s="3">
        <v>0.8788501026694046</v>
      </c>
      <c r="J110" s="3">
        <v>0.8788501026694046</v>
      </c>
      <c r="K110" s="3">
        <v>0.8295687885010267</v>
      </c>
      <c r="L110">
        <v>6</v>
      </c>
      <c r="M110">
        <v>1</v>
      </c>
    </row>
    <row r="111" spans="1:13" ht="12.75">
      <c r="A111" s="9">
        <v>44743</v>
      </c>
      <c r="B111" s="10">
        <v>114.5</v>
      </c>
      <c r="C111" s="10">
        <v>12</v>
      </c>
      <c r="D111" s="10">
        <v>7</v>
      </c>
      <c r="E111" s="10">
        <v>119.5</v>
      </c>
      <c r="F111" s="11">
        <v>5</v>
      </c>
      <c r="G111" s="15">
        <v>0.05982905982905983</v>
      </c>
      <c r="H111" s="15">
        <v>0.5112107623318386</v>
      </c>
      <c r="I111" s="15">
        <v>0.05982905982905983</v>
      </c>
      <c r="J111" s="15">
        <v>0.8530020703933747</v>
      </c>
      <c r="K111" s="15">
        <v>0.8033126293995859</v>
      </c>
      <c r="L111" s="10">
        <v>7</v>
      </c>
      <c r="M111" s="10"/>
    </row>
    <row r="112" spans="1:13" ht="12.75">
      <c r="A112" s="2">
        <v>44774</v>
      </c>
      <c r="B112" s="16">
        <v>119.5</v>
      </c>
      <c r="C112" s="16">
        <v>10</v>
      </c>
      <c r="D112" s="16">
        <v>5</v>
      </c>
      <c r="E112" s="16">
        <v>124.5</v>
      </c>
      <c r="F112" s="17">
        <v>5</v>
      </c>
      <c r="G112" s="18">
        <v>0.040983606557377046</v>
      </c>
      <c r="H112" s="18">
        <v>0.543859649122807</v>
      </c>
      <c r="I112" s="18">
        <v>0.100418410041841</v>
      </c>
      <c r="J112" s="18">
        <v>0.8228105906313645</v>
      </c>
      <c r="K112" s="18"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v>124.5</v>
      </c>
      <c r="C113" s="16">
        <v>10</v>
      </c>
      <c r="D113" s="16">
        <v>3</v>
      </c>
      <c r="E113" s="16">
        <v>131.5</v>
      </c>
      <c r="F113" s="17">
        <v>7</v>
      </c>
      <c r="G113" s="18">
        <v>0.0234375</v>
      </c>
      <c r="H113" s="18">
        <v>0.5531914893617021</v>
      </c>
      <c r="I113" s="18">
        <v>0.12195121951219512</v>
      </c>
      <c r="J113" s="18">
        <v>0.7695390781563126</v>
      </c>
      <c r="K113" s="18">
        <v>0.7134268537074149</v>
      </c>
      <c r="L113">
        <v>3</v>
      </c>
    </row>
    <row r="114" spans="1:13" ht="12.75">
      <c r="A114" s="2">
        <v>44835</v>
      </c>
      <c r="B114" s="16">
        <v>131.5</v>
      </c>
      <c r="C114" s="16">
        <v>5</v>
      </c>
      <c r="D114" s="16">
        <v>6</v>
      </c>
      <c r="E114" s="16">
        <v>130.5</v>
      </c>
      <c r="F114" s="17">
        <v>-1</v>
      </c>
      <c r="G114" s="18">
        <v>0.04580152671755725</v>
      </c>
      <c r="H114" s="18">
        <v>0.6068376068376068</v>
      </c>
      <c r="I114" s="18">
        <v>0.17142857142857143</v>
      </c>
      <c r="J114" s="18">
        <v>0.7443762781186094</v>
      </c>
      <c r="K114" s="18"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v>130.5</v>
      </c>
      <c r="C115" s="16">
        <v>3</v>
      </c>
      <c r="D115" s="16">
        <v>7</v>
      </c>
      <c r="E115" s="16">
        <v>126.5</v>
      </c>
      <c r="F115" s="17">
        <v>-4</v>
      </c>
      <c r="G115" s="18">
        <v>0.054474708171206226</v>
      </c>
      <c r="H115" s="18">
        <v>0.6782608695652174</v>
      </c>
      <c r="I115" s="18">
        <v>0.23236514522821577</v>
      </c>
      <c r="J115" s="18">
        <v>0.7565217391304347</v>
      </c>
      <c r="K115" s="18"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v>126.5</v>
      </c>
      <c r="C116" s="16">
        <v>5</v>
      </c>
      <c r="D116" s="16">
        <v>7</v>
      </c>
      <c r="E116" s="16">
        <v>124.5</v>
      </c>
      <c r="F116" s="17">
        <v>-2</v>
      </c>
      <c r="G116" s="18">
        <v>0.055776892430278883</v>
      </c>
      <c r="H116" s="18">
        <v>0.7456140350877193</v>
      </c>
      <c r="I116" s="18">
        <v>0.2928870292887029</v>
      </c>
      <c r="J116" s="18">
        <v>0.7456140350877193</v>
      </c>
      <c r="K116" s="18">
        <v>0.6754385964912281</v>
      </c>
      <c r="L116">
        <v>7</v>
      </c>
    </row>
    <row r="117" spans="1:12" ht="12.75">
      <c r="A117" s="2">
        <v>44927</v>
      </c>
      <c r="B117" s="16">
        <v>124.5</v>
      </c>
      <c r="C117" s="16">
        <v>10</v>
      </c>
      <c r="D117" s="16">
        <v>8</v>
      </c>
      <c r="E117" s="16">
        <v>126.5</v>
      </c>
      <c r="F117" s="17">
        <v>2</v>
      </c>
      <c r="G117" s="18">
        <v>0.06374501992031872</v>
      </c>
      <c r="H117" s="18">
        <v>0.06374501992031872</v>
      </c>
      <c r="I117" s="18">
        <v>0.35684647302904565</v>
      </c>
      <c r="J117" s="18">
        <v>0.7391304347826086</v>
      </c>
      <c r="K117" s="18">
        <v>0.6695652173913044</v>
      </c>
      <c r="L117">
        <v>8</v>
      </c>
    </row>
    <row r="118" spans="1:12" ht="12.75">
      <c r="A118" s="2">
        <v>44958</v>
      </c>
      <c r="B118" s="16">
        <v>126.5</v>
      </c>
      <c r="C118" s="16">
        <v>3</v>
      </c>
      <c r="D118" s="16">
        <v>9</v>
      </c>
      <c r="E118" s="16">
        <v>120.5</v>
      </c>
      <c r="F118" s="17">
        <v>-6</v>
      </c>
      <c r="G118" s="18">
        <v>0.0728744939271255</v>
      </c>
      <c r="H118" s="18">
        <v>0.13877551020408163</v>
      </c>
      <c r="I118" s="18">
        <v>0.4425531914893617</v>
      </c>
      <c r="J118" s="18">
        <v>0.7706422018348624</v>
      </c>
      <c r="K118" s="18">
        <v>0.6972477064220184</v>
      </c>
      <c r="L118">
        <v>9</v>
      </c>
    </row>
    <row r="119" spans="1:13" ht="12.75">
      <c r="A119" s="2">
        <v>44986</v>
      </c>
      <c r="B119" s="16">
        <v>120.5</v>
      </c>
      <c r="C119" s="16">
        <v>5</v>
      </c>
      <c r="D119" s="16">
        <v>9</v>
      </c>
      <c r="E119" s="16">
        <v>116.5</v>
      </c>
      <c r="F119" s="17">
        <v>-4</v>
      </c>
      <c r="G119" s="18">
        <v>0.0759493670886076</v>
      </c>
      <c r="H119" s="18">
        <v>0.2157676348547718</v>
      </c>
      <c r="I119" s="18">
        <v>0.5281385281385281</v>
      </c>
      <c r="J119" s="18">
        <v>0.8207547169811321</v>
      </c>
      <c r="K119" s="18">
        <v>0.7264150943396226</v>
      </c>
      <c r="L119">
        <v>6</v>
      </c>
      <c r="M119">
        <v>1</v>
      </c>
    </row>
    <row r="120" spans="1:13" ht="12.75">
      <c r="A120" s="2">
        <v>45017</v>
      </c>
      <c r="B120" s="16">
        <v>116.5</v>
      </c>
      <c r="C120" s="16">
        <v>5</v>
      </c>
      <c r="D120" s="16">
        <v>6</v>
      </c>
      <c r="E120" s="16">
        <v>115.5</v>
      </c>
      <c r="F120" s="17">
        <v>-1</v>
      </c>
      <c r="G120" s="18">
        <v>0.05172413793103448</v>
      </c>
      <c r="H120" s="18">
        <v>0.26666666666666666</v>
      </c>
      <c r="I120" s="18">
        <v>0.5826086956521739</v>
      </c>
      <c r="J120" s="18">
        <v>0.8018433179723502</v>
      </c>
      <c r="K120" s="18">
        <v>0.7096774193548387</v>
      </c>
      <c r="L120">
        <v>5</v>
      </c>
      <c r="M120">
        <v>1</v>
      </c>
    </row>
    <row r="121" spans="1:13" ht="12.75">
      <c r="A121" s="2">
        <v>45047</v>
      </c>
      <c r="B121" s="16">
        <v>115.5</v>
      </c>
      <c r="C121" s="16">
        <v>13</v>
      </c>
      <c r="D121" s="16">
        <v>14</v>
      </c>
      <c r="E121" s="16">
        <v>114.5</v>
      </c>
      <c r="F121" s="17">
        <v>-1</v>
      </c>
      <c r="G121" s="18">
        <v>0.12173913043478261</v>
      </c>
      <c r="H121" s="18">
        <v>0.38493723849372385</v>
      </c>
      <c r="I121" s="18">
        <v>0.7074235807860262</v>
      </c>
      <c r="J121" s="18">
        <v>0.8301886792452831</v>
      </c>
      <c r="K121" s="18">
        <v>0.7452830188679245</v>
      </c>
      <c r="L121">
        <v>13</v>
      </c>
      <c r="M121">
        <v>1</v>
      </c>
    </row>
    <row r="122" spans="1:13" ht="12.75">
      <c r="A122" s="2">
        <v>45078</v>
      </c>
      <c r="B122" s="16">
        <v>114.5</v>
      </c>
      <c r="C122" s="16">
        <v>7</v>
      </c>
      <c r="D122" s="16">
        <v>4</v>
      </c>
      <c r="E122" s="16">
        <v>117.5</v>
      </c>
      <c r="F122" s="17">
        <v>3</v>
      </c>
      <c r="G122" s="18">
        <v>0.034482758620689655</v>
      </c>
      <c r="H122" s="18">
        <v>0.4132231404958678</v>
      </c>
      <c r="I122" s="18">
        <v>0.7327586206896551</v>
      </c>
      <c r="J122" s="18">
        <v>0.7327586206896551</v>
      </c>
      <c r="K122" s="18">
        <v>0.6551724137931034</v>
      </c>
      <c r="L122">
        <v>3</v>
      </c>
      <c r="M122">
        <v>1</v>
      </c>
    </row>
    <row r="123" spans="1:13" ht="12.75">
      <c r="A123" s="2">
        <v>45108</v>
      </c>
      <c r="B123" s="16">
        <v>117.5</v>
      </c>
      <c r="C123" s="16">
        <v>12</v>
      </c>
      <c r="D123" s="16">
        <v>5</v>
      </c>
      <c r="E123" s="16">
        <v>124.5</v>
      </c>
      <c r="F123" s="17">
        <v>7</v>
      </c>
      <c r="G123" s="18">
        <v>0.04132231404958678</v>
      </c>
      <c r="H123" s="18">
        <v>0.44176706827309237</v>
      </c>
      <c r="I123" s="18">
        <v>0.04132231404958678</v>
      </c>
      <c r="J123" s="18">
        <v>0.680327868852459</v>
      </c>
      <c r="K123" s="18">
        <v>0.5819672131147541</v>
      </c>
      <c r="L123">
        <v>2</v>
      </c>
      <c r="M123">
        <v>2</v>
      </c>
    </row>
    <row r="124" spans="1:13" ht="12.75">
      <c r="A124" s="2">
        <v>45139</v>
      </c>
      <c r="B124" s="16">
        <v>124.5</v>
      </c>
      <c r="C124" s="16">
        <v>4.5</v>
      </c>
      <c r="D124" s="16">
        <v>9</v>
      </c>
      <c r="E124" s="16">
        <v>120</v>
      </c>
      <c r="F124" s="17">
        <v>-4.5</v>
      </c>
      <c r="G124" s="18">
        <v>0.0736196319018405</v>
      </c>
      <c r="H124" s="18">
        <v>0.523517382413088</v>
      </c>
      <c r="I124" s="18">
        <v>0.11789473684210526</v>
      </c>
      <c r="J124" s="18">
        <v>0.7116564417177914</v>
      </c>
      <c r="K124" s="18">
        <v>0.6134969325153374</v>
      </c>
      <c r="L124">
        <v>8</v>
      </c>
      <c r="M124">
        <v>1</v>
      </c>
    </row>
    <row r="125" spans="1:12" ht="12.75">
      <c r="A125" s="2">
        <v>45170</v>
      </c>
      <c r="B125" s="16">
        <v>120</v>
      </c>
      <c r="C125" s="16">
        <v>7</v>
      </c>
      <c r="D125" s="16">
        <v>7.5</v>
      </c>
      <c r="E125" s="16">
        <v>119.5</v>
      </c>
      <c r="F125" s="17">
        <v>-0.5</v>
      </c>
      <c r="G125" s="18">
        <v>0.06263048016701461</v>
      </c>
      <c r="H125" s="18">
        <v>0.5860655737704918</v>
      </c>
      <c r="I125" s="18">
        <v>0.18143459915611815</v>
      </c>
      <c r="J125" s="18">
        <v>0.7290836653386454</v>
      </c>
      <c r="K125" s="18">
        <v>0.6334661354581673</v>
      </c>
      <c r="L125">
        <v>7.5</v>
      </c>
    </row>
    <row r="126" spans="1:12" ht="12.75">
      <c r="A126" s="2">
        <v>45200</v>
      </c>
      <c r="B126" s="16">
        <v>119.5</v>
      </c>
      <c r="C126" s="16">
        <v>11</v>
      </c>
      <c r="D126" s="16">
        <v>0</v>
      </c>
      <c r="E126" s="16">
        <v>130.5</v>
      </c>
      <c r="F126" s="17">
        <v>11</v>
      </c>
      <c r="G126" s="18">
        <v>0</v>
      </c>
      <c r="H126" s="18">
        <v>0.5607843137254902</v>
      </c>
      <c r="I126" s="18">
        <v>0.17338709677419356</v>
      </c>
      <c r="J126" s="18">
        <v>0.6551724137931034</v>
      </c>
      <c r="K126" s="18">
        <v>0.5708812260536399</v>
      </c>
      <c r="L126">
        <v>0</v>
      </c>
    </row>
    <row r="127" spans="1:13" ht="12.75">
      <c r="A127" s="2">
        <v>45231</v>
      </c>
      <c r="B127" s="16">
        <v>130.5</v>
      </c>
      <c r="C127" s="16">
        <v>1</v>
      </c>
      <c r="D127" s="16">
        <v>9</v>
      </c>
      <c r="E127" s="16">
        <v>122.5</v>
      </c>
      <c r="F127" s="17">
        <v>-8</v>
      </c>
      <c r="G127" s="18">
        <v>0.07114624505928854</v>
      </c>
      <c r="H127" s="18">
        <v>0.6518218623481782</v>
      </c>
      <c r="I127" s="18">
        <v>0.25416666666666665</v>
      </c>
      <c r="J127" s="18">
        <v>0.7028112449799196</v>
      </c>
      <c r="K127" s="18">
        <v>0.606425702811245</v>
      </c>
      <c r="L127">
        <v>7</v>
      </c>
      <c r="M127">
        <v>2</v>
      </c>
    </row>
    <row r="128" spans="1:12" ht="12.75">
      <c r="A128" s="2">
        <v>45261</v>
      </c>
      <c r="B128" s="16">
        <v>122.5</v>
      </c>
      <c r="C128" s="16">
        <v>2</v>
      </c>
      <c r="D128" s="16">
        <v>5</v>
      </c>
      <c r="E128" s="16">
        <v>119.5</v>
      </c>
      <c r="F128" s="17">
        <v>-3</v>
      </c>
      <c r="G128" s="18">
        <v>0.04132231404958678</v>
      </c>
      <c r="H128" s="18">
        <v>0.7008196721311475</v>
      </c>
      <c r="I128" s="18">
        <v>0.29957805907172996</v>
      </c>
      <c r="J128" s="18">
        <v>0.7008196721311475</v>
      </c>
      <c r="K128" s="18">
        <v>0.6024590163934426</v>
      </c>
      <c r="L128">
        <v>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53">
      <selection activeCell="P78" sqref="P7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v>24</v>
      </c>
      <c r="F3" s="5">
        <v>0</v>
      </c>
      <c r="G3" s="3">
        <v>0.041666666666666664</v>
      </c>
      <c r="H3" s="3">
        <v>0.041666666666666664</v>
      </c>
      <c r="I3" s="3"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v>24</v>
      </c>
      <c r="F4" s="5">
        <v>0</v>
      </c>
      <c r="G4" s="3">
        <v>0</v>
      </c>
      <c r="H4" s="3">
        <v>0.041666666666666664</v>
      </c>
      <c r="I4" s="3">
        <v>0.041666666666666664</v>
      </c>
      <c r="J4" s="3"/>
      <c r="K4" s="3"/>
    </row>
    <row r="5" spans="1:11" ht="12.75">
      <c r="A5" s="2">
        <v>41518</v>
      </c>
      <c r="B5">
        <v>24</v>
      </c>
      <c r="C5">
        <v>0</v>
      </c>
      <c r="D5">
        <v>0</v>
      </c>
      <c r="E5">
        <v>24</v>
      </c>
      <c r="F5" s="5">
        <v>0</v>
      </c>
      <c r="G5" s="3">
        <v>0</v>
      </c>
      <c r="H5" s="3">
        <v>0.041666666666666664</v>
      </c>
      <c r="I5" s="3">
        <v>0.041666666666666664</v>
      </c>
      <c r="J5" s="3"/>
      <c r="K5" s="3"/>
    </row>
    <row r="6" spans="1:11" ht="12.75">
      <c r="A6" s="2">
        <v>41548</v>
      </c>
      <c r="B6">
        <v>24</v>
      </c>
      <c r="C6">
        <v>1</v>
      </c>
      <c r="D6">
        <v>1</v>
      </c>
      <c r="E6">
        <v>24</v>
      </c>
      <c r="F6" s="5">
        <v>0</v>
      </c>
      <c r="G6" s="3">
        <v>0.041666666666666664</v>
      </c>
      <c r="H6" s="3">
        <v>0.08333333333333333</v>
      </c>
      <c r="I6" s="3"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v>24</v>
      </c>
      <c r="F7" s="5">
        <v>0</v>
      </c>
      <c r="G7" s="3">
        <v>0</v>
      </c>
      <c r="H7" s="3">
        <v>0.08333333333333333</v>
      </c>
      <c r="I7" s="3"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v>23</v>
      </c>
      <c r="F8" s="5">
        <v>-1</v>
      </c>
      <c r="G8" s="3">
        <v>0.0425531914893617</v>
      </c>
      <c r="H8" s="3">
        <v>0.1276595744680851</v>
      </c>
      <c r="I8" s="3"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v>23</v>
      </c>
      <c r="F9" s="5">
        <v>0</v>
      </c>
      <c r="G9" s="3">
        <v>0</v>
      </c>
      <c r="H9" s="3">
        <v>0</v>
      </c>
      <c r="I9" s="3"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v>23</v>
      </c>
      <c r="F10" s="5">
        <v>0</v>
      </c>
      <c r="G10" s="3">
        <v>0</v>
      </c>
      <c r="H10" s="3">
        <v>0</v>
      </c>
      <c r="I10" s="3"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v>23</v>
      </c>
      <c r="F11" s="5">
        <v>0</v>
      </c>
      <c r="G11" s="3">
        <v>0.08695652173913043</v>
      </c>
      <c r="H11" s="3">
        <v>0.08695652173913043</v>
      </c>
      <c r="I11" s="3"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v>22</v>
      </c>
      <c r="F12" s="5">
        <v>-1</v>
      </c>
      <c r="G12" s="3">
        <v>0.08888888888888889</v>
      </c>
      <c r="H12" s="3">
        <v>0.17777777777777778</v>
      </c>
      <c r="I12" s="3"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v>22</v>
      </c>
      <c r="F13" s="5">
        <v>0</v>
      </c>
      <c r="G13" s="3">
        <v>0.045454545454545456</v>
      </c>
      <c r="H13" s="3">
        <v>0.2222222222222222</v>
      </c>
      <c r="I13" s="3"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v>23</v>
      </c>
      <c r="F14" s="5">
        <v>1</v>
      </c>
      <c r="G14" s="3">
        <v>0</v>
      </c>
      <c r="H14" s="3">
        <v>0.21739130434782608</v>
      </c>
      <c r="I14" s="3">
        <v>0.3404255319148936</v>
      </c>
      <c r="J14" s="3">
        <v>0.3404255319148936</v>
      </c>
      <c r="K14" s="3">
        <v>0</v>
      </c>
    </row>
    <row r="15" spans="1:13" ht="12.75">
      <c r="A15" s="2">
        <v>41821</v>
      </c>
      <c r="B15">
        <v>27</v>
      </c>
      <c r="C15">
        <v>1</v>
      </c>
      <c r="D15">
        <v>1</v>
      </c>
      <c r="E15">
        <v>27</v>
      </c>
      <c r="F15" s="5">
        <v>0</v>
      </c>
      <c r="G15" s="3">
        <v>0.037037037037037035</v>
      </c>
      <c r="H15" s="3">
        <v>0.24</v>
      </c>
      <c r="I15" s="3">
        <v>0.037037037037037035</v>
      </c>
      <c r="J15" s="3">
        <v>0.3137254901960784</v>
      </c>
      <c r="K15" s="3">
        <v>0.0392156862745098</v>
      </c>
      <c r="L15">
        <v>1</v>
      </c>
      <c r="M15" s="6"/>
    </row>
    <row r="16" spans="1:13" ht="12.75">
      <c r="A16" s="2">
        <v>41852</v>
      </c>
      <c r="B16">
        <v>27</v>
      </c>
      <c r="C16">
        <v>1</v>
      </c>
      <c r="D16">
        <v>2</v>
      </c>
      <c r="E16">
        <v>26</v>
      </c>
      <c r="F16" s="5">
        <v>-1</v>
      </c>
      <c r="G16" s="3">
        <v>0.07547169811320754</v>
      </c>
      <c r="H16" s="3">
        <v>0.32653061224489793</v>
      </c>
      <c r="I16" s="3">
        <v>0.11320754716981132</v>
      </c>
      <c r="J16" s="3">
        <v>0.4</v>
      </c>
      <c r="K16" s="3">
        <v>0.08</v>
      </c>
      <c r="L16">
        <v>1</v>
      </c>
      <c r="M16" s="6">
        <v>1</v>
      </c>
    </row>
    <row r="17" spans="1:13" ht="12.75">
      <c r="A17" s="2">
        <v>41883</v>
      </c>
      <c r="B17">
        <v>26</v>
      </c>
      <c r="C17">
        <v>2</v>
      </c>
      <c r="D17">
        <v>0</v>
      </c>
      <c r="E17">
        <v>28</v>
      </c>
      <c r="F17" s="5">
        <v>2</v>
      </c>
      <c r="G17" s="3">
        <v>0</v>
      </c>
      <c r="H17" s="3">
        <v>0.3137254901960784</v>
      </c>
      <c r="I17" s="3">
        <v>0.10909090909090909</v>
      </c>
      <c r="J17" s="3">
        <v>0.38461538461538464</v>
      </c>
      <c r="K17" s="3">
        <v>0.07692307692307693</v>
      </c>
      <c r="L17">
        <v>0</v>
      </c>
      <c r="M17" s="6"/>
    </row>
    <row r="18" spans="1:13" ht="12.75">
      <c r="A18" s="2">
        <v>41913</v>
      </c>
      <c r="B18">
        <v>28</v>
      </c>
      <c r="C18">
        <v>0</v>
      </c>
      <c r="D18">
        <v>1</v>
      </c>
      <c r="E18">
        <v>27</v>
      </c>
      <c r="F18" s="5">
        <v>-1</v>
      </c>
      <c r="G18" s="3">
        <v>0.03636363636363636</v>
      </c>
      <c r="H18" s="3">
        <v>0.36</v>
      </c>
      <c r="I18" s="3">
        <v>0.14814814814814814</v>
      </c>
      <c r="J18" s="3">
        <v>0.39215686274509803</v>
      </c>
      <c r="K18" s="3">
        <v>0.0784313725490196</v>
      </c>
      <c r="L18">
        <v>0</v>
      </c>
      <c r="M18" s="6">
        <v>1</v>
      </c>
    </row>
    <row r="19" spans="1:13" ht="12.75">
      <c r="A19" s="2">
        <v>41944</v>
      </c>
      <c r="B19">
        <v>27</v>
      </c>
      <c r="C19">
        <v>0</v>
      </c>
      <c r="D19">
        <v>1</v>
      </c>
      <c r="E19">
        <v>26</v>
      </c>
      <c r="F19" s="5">
        <v>-1</v>
      </c>
      <c r="G19" s="3">
        <v>0.03773584905660377</v>
      </c>
      <c r="H19" s="3">
        <v>0.40816326530612246</v>
      </c>
      <c r="I19" s="3">
        <v>0.18867924528301888</v>
      </c>
      <c r="J19" s="3">
        <v>0.44</v>
      </c>
      <c r="K19" s="3"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v>27</v>
      </c>
      <c r="F20" s="5">
        <v>1</v>
      </c>
      <c r="G20" s="3">
        <v>0.03773584905660377</v>
      </c>
      <c r="H20" s="3">
        <v>0.44</v>
      </c>
      <c r="I20" s="3">
        <v>0.2222222222222222</v>
      </c>
      <c r="J20" s="3">
        <v>0.44</v>
      </c>
      <c r="K20" s="3"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v>26</v>
      </c>
      <c r="F21" s="5">
        <v>-1</v>
      </c>
      <c r="G21" s="3">
        <v>0.03773584905660377</v>
      </c>
      <c r="H21" s="3">
        <v>0.03773584905660377</v>
      </c>
      <c r="I21" s="3">
        <v>0.2641509433962264</v>
      </c>
      <c r="J21" s="3">
        <v>0.4897959183673469</v>
      </c>
      <c r="K21" s="3">
        <v>0.20408163265306123</v>
      </c>
      <c r="L21">
        <v>1</v>
      </c>
      <c r="M21" s="6"/>
    </row>
    <row r="22" spans="1:13" ht="12.75">
      <c r="A22" s="2">
        <v>42036</v>
      </c>
      <c r="B22">
        <v>26</v>
      </c>
      <c r="C22">
        <v>1</v>
      </c>
      <c r="D22">
        <v>0</v>
      </c>
      <c r="E22">
        <v>27</v>
      </c>
      <c r="F22" s="5">
        <v>1</v>
      </c>
      <c r="G22" s="3">
        <v>0</v>
      </c>
      <c r="H22" s="3">
        <v>0.037037037037037035</v>
      </c>
      <c r="I22" s="3">
        <v>0.25925925925925924</v>
      </c>
      <c r="J22" s="3">
        <v>0.48</v>
      </c>
      <c r="K22" s="3">
        <v>0.2</v>
      </c>
      <c r="L22">
        <v>0</v>
      </c>
      <c r="M22" s="6"/>
    </row>
    <row r="23" spans="1:13" ht="12.75">
      <c r="A23" s="2">
        <v>42064</v>
      </c>
      <c r="B23">
        <v>27</v>
      </c>
      <c r="C23">
        <v>1</v>
      </c>
      <c r="D23">
        <v>1</v>
      </c>
      <c r="E23">
        <v>27</v>
      </c>
      <c r="F23" s="5">
        <v>0</v>
      </c>
      <c r="G23" s="3">
        <v>0.037037037037037035</v>
      </c>
      <c r="H23" s="3">
        <v>0.07407407407407407</v>
      </c>
      <c r="I23" s="3">
        <v>0.2962962962962963</v>
      </c>
      <c r="J23" s="3">
        <v>0.44</v>
      </c>
      <c r="K23" s="3">
        <v>0.24</v>
      </c>
      <c r="L23">
        <v>1</v>
      </c>
      <c r="M23" s="6"/>
    </row>
    <row r="24" spans="1:13" ht="12.75">
      <c r="A24" s="2">
        <v>42095</v>
      </c>
      <c r="B24">
        <v>27</v>
      </c>
      <c r="C24">
        <v>0</v>
      </c>
      <c r="D24">
        <v>0</v>
      </c>
      <c r="E24">
        <v>27</v>
      </c>
      <c r="F24" s="5">
        <v>0</v>
      </c>
      <c r="G24" s="3">
        <v>0</v>
      </c>
      <c r="H24" s="3">
        <v>0.07407407407407407</v>
      </c>
      <c r="I24" s="3">
        <v>0.2962962962962963</v>
      </c>
      <c r="J24" s="3">
        <v>0.3673469387755102</v>
      </c>
      <c r="K24" s="3">
        <v>0.24489795918367346</v>
      </c>
      <c r="L24">
        <v>0</v>
      </c>
      <c r="M24" s="6"/>
    </row>
    <row r="25" spans="1:13" ht="12.75">
      <c r="A25" s="2">
        <v>42125</v>
      </c>
      <c r="B25">
        <v>27</v>
      </c>
      <c r="C25">
        <v>1</v>
      </c>
      <c r="D25">
        <v>0</v>
      </c>
      <c r="E25">
        <v>28</v>
      </c>
      <c r="F25" s="5">
        <v>1</v>
      </c>
      <c r="G25" s="3">
        <v>0</v>
      </c>
      <c r="H25" s="3">
        <v>0.07272727272727272</v>
      </c>
      <c r="I25" s="3">
        <v>0.2909090909090909</v>
      </c>
      <c r="J25" s="3">
        <v>0.32</v>
      </c>
      <c r="K25" s="3">
        <v>0.24</v>
      </c>
      <c r="L25">
        <v>0</v>
      </c>
      <c r="M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v>27</v>
      </c>
      <c r="F26" s="5">
        <v>-1</v>
      </c>
      <c r="G26" s="3">
        <v>0.03636363636363636</v>
      </c>
      <c r="H26" s="3">
        <v>0.1111111111111111</v>
      </c>
      <c r="I26" s="3">
        <v>0.3333333333333333</v>
      </c>
      <c r="J26" s="3">
        <v>0.3333333333333333</v>
      </c>
      <c r="K26" s="3">
        <v>0.25925925925925924</v>
      </c>
      <c r="L26">
        <v>1</v>
      </c>
      <c r="M26" s="6"/>
    </row>
    <row r="27" spans="1:13" ht="12.75">
      <c r="A27" s="2">
        <v>42186</v>
      </c>
      <c r="B27">
        <v>29</v>
      </c>
      <c r="C27">
        <v>0</v>
      </c>
      <c r="D27">
        <v>0</v>
      </c>
      <c r="E27">
        <v>29</v>
      </c>
      <c r="F27" s="5">
        <v>0</v>
      </c>
      <c r="G27" s="3">
        <v>0</v>
      </c>
      <c r="H27" s="3">
        <v>0.10714285714285714</v>
      </c>
      <c r="I27" s="3">
        <v>0</v>
      </c>
      <c r="J27" s="3">
        <v>0.2857142857142857</v>
      </c>
      <c r="K27" s="3">
        <v>0.21428571428571427</v>
      </c>
      <c r="L27">
        <v>0</v>
      </c>
      <c r="M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v>29</v>
      </c>
      <c r="F28" s="5">
        <v>0</v>
      </c>
      <c r="G28" s="3">
        <v>0</v>
      </c>
      <c r="H28" s="3">
        <v>0.10714285714285714</v>
      </c>
      <c r="I28" s="3">
        <v>0</v>
      </c>
      <c r="J28" s="3">
        <v>0.21818181818181817</v>
      </c>
      <c r="K28" s="3">
        <v>0.18181818181818182</v>
      </c>
      <c r="L28">
        <v>0</v>
      </c>
      <c r="M28" s="6"/>
    </row>
    <row r="29" spans="1:13" ht="12.75">
      <c r="A29" s="2">
        <v>42248</v>
      </c>
      <c r="B29">
        <v>29</v>
      </c>
      <c r="C29">
        <v>1</v>
      </c>
      <c r="D29">
        <v>0</v>
      </c>
      <c r="E29">
        <v>30</v>
      </c>
      <c r="F29" s="5">
        <v>1</v>
      </c>
      <c r="G29" s="3">
        <v>0</v>
      </c>
      <c r="H29" s="3">
        <v>0.10526315789473684</v>
      </c>
      <c r="I29" s="3">
        <v>0</v>
      </c>
      <c r="J29" s="3">
        <v>0.20689655172413793</v>
      </c>
      <c r="K29" s="3">
        <v>0.1724137931034483</v>
      </c>
      <c r="L29">
        <v>0</v>
      </c>
      <c r="M29" s="6"/>
    </row>
    <row r="30" spans="1:13" ht="12.75">
      <c r="A30" s="2">
        <v>42278</v>
      </c>
      <c r="B30">
        <v>30</v>
      </c>
      <c r="C30">
        <v>0</v>
      </c>
      <c r="D30">
        <v>2</v>
      </c>
      <c r="E30">
        <v>28</v>
      </c>
      <c r="F30" s="5">
        <v>-2</v>
      </c>
      <c r="G30" s="3">
        <v>0.06896551724137931</v>
      </c>
      <c r="H30" s="3">
        <v>0.18181818181818182</v>
      </c>
      <c r="I30" s="3">
        <v>0.07017543859649122</v>
      </c>
      <c r="J30" s="3">
        <v>0.2545454545454545</v>
      </c>
      <c r="K30" s="3">
        <v>0.2545454545454545</v>
      </c>
      <c r="L30">
        <v>2</v>
      </c>
      <c r="M30" s="6"/>
    </row>
    <row r="31" spans="1:13" ht="12.75">
      <c r="A31" s="2">
        <v>42309</v>
      </c>
      <c r="B31">
        <v>28</v>
      </c>
      <c r="C31">
        <v>1</v>
      </c>
      <c r="D31">
        <v>0</v>
      </c>
      <c r="E31">
        <v>29</v>
      </c>
      <c r="F31" s="5">
        <v>1</v>
      </c>
      <c r="G31" s="3">
        <v>0</v>
      </c>
      <c r="H31" s="3">
        <v>0.17857142857142858</v>
      </c>
      <c r="I31" s="3">
        <v>0.06896551724137931</v>
      </c>
      <c r="J31" s="3">
        <v>0.21818181818181817</v>
      </c>
      <c r="K31" s="3">
        <v>0.2545454545454545</v>
      </c>
      <c r="L31">
        <v>1</v>
      </c>
      <c r="M31" s="6"/>
    </row>
    <row r="32" spans="1:13" ht="12.75">
      <c r="A32" s="2">
        <v>42339</v>
      </c>
      <c r="B32">
        <v>29</v>
      </c>
      <c r="C32">
        <v>0</v>
      </c>
      <c r="D32">
        <v>1</v>
      </c>
      <c r="E32">
        <v>28</v>
      </c>
      <c r="F32" s="5">
        <v>-1</v>
      </c>
      <c r="G32" s="3">
        <v>0.03508771929824561</v>
      </c>
      <c r="H32" s="3">
        <v>0.21818181818181817</v>
      </c>
      <c r="I32" s="3">
        <v>0.10526315789473684</v>
      </c>
      <c r="J32" s="3">
        <v>0.21818181818181817</v>
      </c>
      <c r="K32" s="3">
        <v>0.2545454545454545</v>
      </c>
      <c r="L32">
        <v>1</v>
      </c>
      <c r="M32" s="6"/>
    </row>
    <row r="33" spans="1:13" ht="12.75">
      <c r="A33" s="2">
        <v>42370</v>
      </c>
      <c r="B33">
        <v>28</v>
      </c>
      <c r="C33">
        <v>1</v>
      </c>
      <c r="D33">
        <v>0</v>
      </c>
      <c r="E33">
        <v>29</v>
      </c>
      <c r="F33" s="5">
        <v>1</v>
      </c>
      <c r="G33" s="3">
        <v>0</v>
      </c>
      <c r="H33" s="3">
        <v>0</v>
      </c>
      <c r="I33" s="3">
        <v>0.10344827586206896</v>
      </c>
      <c r="J33" s="3">
        <v>0.18181818181818182</v>
      </c>
      <c r="K33" s="3">
        <v>0.21818181818181817</v>
      </c>
      <c r="L33">
        <v>0</v>
      </c>
      <c r="M33" s="6"/>
    </row>
    <row r="34" spans="1:13" ht="12.75">
      <c r="A34" s="2">
        <v>42401</v>
      </c>
      <c r="B34">
        <v>29</v>
      </c>
      <c r="C34">
        <v>0</v>
      </c>
      <c r="D34">
        <v>0</v>
      </c>
      <c r="E34">
        <v>29</v>
      </c>
      <c r="F34" s="5">
        <v>0</v>
      </c>
      <c r="G34" s="3">
        <v>0</v>
      </c>
      <c r="H34" s="3">
        <v>0</v>
      </c>
      <c r="I34" s="3">
        <v>0.10344827586206896</v>
      </c>
      <c r="J34" s="3">
        <v>0.17857142857142858</v>
      </c>
      <c r="K34" s="3">
        <v>0.21428571428571427</v>
      </c>
      <c r="L34">
        <v>0</v>
      </c>
      <c r="M34" s="6"/>
    </row>
    <row r="35" spans="1:13" ht="12.75">
      <c r="A35" s="2">
        <v>42430</v>
      </c>
      <c r="B35">
        <v>29</v>
      </c>
      <c r="C35">
        <v>1</v>
      </c>
      <c r="D35">
        <v>1</v>
      </c>
      <c r="E35">
        <v>29</v>
      </c>
      <c r="F35" s="5">
        <v>0</v>
      </c>
      <c r="G35" s="3">
        <v>0.034482758620689655</v>
      </c>
      <c r="H35" s="3">
        <v>0.03508771929824561</v>
      </c>
      <c r="I35" s="3">
        <v>0.13793103448275862</v>
      </c>
      <c r="J35" s="3">
        <v>0.17857142857142858</v>
      </c>
      <c r="K35" s="3">
        <v>0.21428571428571427</v>
      </c>
      <c r="L35">
        <v>1</v>
      </c>
      <c r="M35" s="6"/>
    </row>
    <row r="36" spans="1:12" ht="12.75">
      <c r="A36" s="2">
        <v>42461</v>
      </c>
      <c r="B36">
        <v>29</v>
      </c>
      <c r="C36">
        <v>0</v>
      </c>
      <c r="D36">
        <v>1</v>
      </c>
      <c r="E36">
        <v>28</v>
      </c>
      <c r="F36" s="5">
        <v>-1</v>
      </c>
      <c r="G36" s="3">
        <v>0.03508771929824561</v>
      </c>
      <c r="H36" s="3">
        <v>0.07142857142857142</v>
      </c>
      <c r="I36" s="3">
        <v>0.17543859649122806</v>
      </c>
      <c r="J36" s="3">
        <v>0.21818181818181817</v>
      </c>
      <c r="K36" s="3">
        <v>0.2545454545454545</v>
      </c>
      <c r="L36">
        <v>1</v>
      </c>
    </row>
    <row r="37" spans="1:12" ht="12.75">
      <c r="A37" s="2">
        <v>42491</v>
      </c>
      <c r="B37">
        <v>28</v>
      </c>
      <c r="C37">
        <v>1</v>
      </c>
      <c r="D37">
        <v>2</v>
      </c>
      <c r="E37">
        <v>27</v>
      </c>
      <c r="F37" s="5">
        <v>-1</v>
      </c>
      <c r="G37" s="3">
        <v>0.07272727272727272</v>
      </c>
      <c r="H37" s="3">
        <v>0.14545454545454545</v>
      </c>
      <c r="I37" s="3">
        <v>0.25</v>
      </c>
      <c r="J37" s="3">
        <v>0.2909090909090909</v>
      </c>
      <c r="K37" s="3">
        <v>0.32727272727272727</v>
      </c>
      <c r="L37">
        <v>2</v>
      </c>
    </row>
    <row r="38" spans="1:12" ht="12.75">
      <c r="A38" s="2">
        <v>42522</v>
      </c>
      <c r="B38">
        <v>27</v>
      </c>
      <c r="C38">
        <v>1</v>
      </c>
      <c r="D38">
        <v>0</v>
      </c>
      <c r="E38">
        <v>28</v>
      </c>
      <c r="F38" s="5">
        <v>1</v>
      </c>
      <c r="G38" s="3">
        <v>0</v>
      </c>
      <c r="H38" s="3">
        <v>0.14285714285714285</v>
      </c>
      <c r="I38" s="3">
        <v>0.24561403508771928</v>
      </c>
      <c r="J38" s="3">
        <v>0.24561403508771928</v>
      </c>
      <c r="K38" s="3">
        <v>0.2807017543859649</v>
      </c>
      <c r="L38">
        <v>0</v>
      </c>
    </row>
    <row r="39" spans="1:12" ht="12.75">
      <c r="A39" s="2">
        <v>42552</v>
      </c>
      <c r="B39">
        <v>28</v>
      </c>
      <c r="C39">
        <v>1</v>
      </c>
      <c r="D39">
        <v>2</v>
      </c>
      <c r="E39">
        <v>27</v>
      </c>
      <c r="F39" s="5">
        <v>-1</v>
      </c>
      <c r="G39" s="3">
        <v>0.07272727272727272</v>
      </c>
      <c r="H39" s="3">
        <v>0.21818181818181817</v>
      </c>
      <c r="I39" s="3">
        <v>0.07272727272727272</v>
      </c>
      <c r="J39" s="3">
        <v>0.32142857142857145</v>
      </c>
      <c r="K39" s="3">
        <v>0.35714285714285715</v>
      </c>
      <c r="L39">
        <v>2</v>
      </c>
    </row>
    <row r="40" spans="1:12" ht="12.75">
      <c r="A40" s="2">
        <v>42583</v>
      </c>
      <c r="B40">
        <v>27</v>
      </c>
      <c r="C40">
        <v>0</v>
      </c>
      <c r="D40">
        <v>1</v>
      </c>
      <c r="E40">
        <v>26</v>
      </c>
      <c r="F40" s="5">
        <v>-1</v>
      </c>
      <c r="G40" s="3">
        <v>0.03773584905660377</v>
      </c>
      <c r="H40" s="3">
        <v>0.25925925925925924</v>
      </c>
      <c r="I40" s="3">
        <v>0.1111111111111111</v>
      </c>
      <c r="J40" s="3">
        <v>0.36363636363636365</v>
      </c>
      <c r="K40" s="3">
        <v>0.4</v>
      </c>
      <c r="L40">
        <v>1</v>
      </c>
    </row>
    <row r="41" spans="1:12" ht="12.75">
      <c r="A41" s="2">
        <v>42614</v>
      </c>
      <c r="B41">
        <v>26</v>
      </c>
      <c r="C41">
        <v>1</v>
      </c>
      <c r="D41">
        <v>0</v>
      </c>
      <c r="E41">
        <v>27</v>
      </c>
      <c r="F41" s="5">
        <v>1</v>
      </c>
      <c r="G41" s="3">
        <v>0</v>
      </c>
      <c r="H41" s="3">
        <v>0.2545454545454545</v>
      </c>
      <c r="I41" s="3">
        <v>0.10909090909090909</v>
      </c>
      <c r="J41" s="3">
        <v>0.3508771929824561</v>
      </c>
      <c r="K41" s="3">
        <v>0.38596491228070173</v>
      </c>
      <c r="L41">
        <v>0</v>
      </c>
    </row>
    <row r="42" spans="1:12" ht="12.75">
      <c r="A42" s="2">
        <v>42644</v>
      </c>
      <c r="B42">
        <v>27</v>
      </c>
      <c r="C42">
        <v>1</v>
      </c>
      <c r="D42">
        <v>1</v>
      </c>
      <c r="E42">
        <v>27</v>
      </c>
      <c r="F42" s="5">
        <v>0</v>
      </c>
      <c r="G42" s="3">
        <v>0.037037037037037035</v>
      </c>
      <c r="H42" s="3">
        <v>0.2909090909090909</v>
      </c>
      <c r="I42" s="3">
        <v>0.14545454545454545</v>
      </c>
      <c r="J42" s="3">
        <v>0.32727272727272727</v>
      </c>
      <c r="K42" s="3">
        <v>0.36363636363636365</v>
      </c>
      <c r="L42">
        <v>1</v>
      </c>
    </row>
    <row r="43" spans="1:12" ht="12.75">
      <c r="A43" s="2">
        <v>42675</v>
      </c>
      <c r="B43">
        <v>27</v>
      </c>
      <c r="C43">
        <v>1</v>
      </c>
      <c r="D43">
        <v>0</v>
      </c>
      <c r="E43">
        <v>28</v>
      </c>
      <c r="F43" s="5">
        <v>1</v>
      </c>
      <c r="G43" s="3">
        <v>0</v>
      </c>
      <c r="H43" s="3">
        <v>0.2857142857142857</v>
      </c>
      <c r="I43" s="3">
        <v>0.14285714285714285</v>
      </c>
      <c r="J43" s="3">
        <v>0.3157894736842105</v>
      </c>
      <c r="K43" s="3">
        <v>0.3157894736842105</v>
      </c>
      <c r="L43">
        <v>0</v>
      </c>
    </row>
    <row r="44" spans="1:12" ht="12.75">
      <c r="A44" s="2">
        <v>42705</v>
      </c>
      <c r="B44">
        <v>28</v>
      </c>
      <c r="C44">
        <v>1</v>
      </c>
      <c r="D44">
        <v>0</v>
      </c>
      <c r="E44">
        <v>29</v>
      </c>
      <c r="F44" s="5">
        <v>1</v>
      </c>
      <c r="G44" s="3">
        <v>0</v>
      </c>
      <c r="H44" s="3">
        <v>0.2807017543859649</v>
      </c>
      <c r="I44" s="3">
        <v>0.14035087719298245</v>
      </c>
      <c r="J44" s="3">
        <v>0.2807017543859649</v>
      </c>
      <c r="K44" s="3">
        <v>0.2807017543859649</v>
      </c>
      <c r="L44">
        <v>0</v>
      </c>
    </row>
    <row r="45" spans="1:12" ht="12.75">
      <c r="A45" s="2">
        <v>42736</v>
      </c>
      <c r="B45">
        <v>29</v>
      </c>
      <c r="C45">
        <v>0</v>
      </c>
      <c r="D45">
        <v>0</v>
      </c>
      <c r="E45">
        <v>29</v>
      </c>
      <c r="F45" s="5">
        <v>0</v>
      </c>
      <c r="G45" s="3">
        <v>0</v>
      </c>
      <c r="H45" s="3">
        <v>0</v>
      </c>
      <c r="I45" s="3">
        <v>0.14035087719298245</v>
      </c>
      <c r="J45" s="3">
        <v>0.27586206896551724</v>
      </c>
      <c r="K45" s="3">
        <v>0.27586206896551724</v>
      </c>
      <c r="L45">
        <v>0</v>
      </c>
    </row>
    <row r="46" spans="1:12" ht="12.75">
      <c r="A46" s="2">
        <v>42767</v>
      </c>
      <c r="B46">
        <v>29</v>
      </c>
      <c r="C46">
        <v>0</v>
      </c>
      <c r="D46">
        <v>0</v>
      </c>
      <c r="E46">
        <v>29</v>
      </c>
      <c r="F46" s="5">
        <v>0</v>
      </c>
      <c r="G46" s="3">
        <v>0</v>
      </c>
      <c r="H46" s="3">
        <v>0</v>
      </c>
      <c r="I46" s="3">
        <v>0.14035087719298245</v>
      </c>
      <c r="J46" s="3">
        <v>0.27586206896551724</v>
      </c>
      <c r="K46" s="3">
        <v>0.27586206896551724</v>
      </c>
      <c r="L46">
        <v>0</v>
      </c>
    </row>
    <row r="47" spans="1:12" ht="12.75">
      <c r="A47" s="2">
        <v>42795</v>
      </c>
      <c r="B47">
        <v>29</v>
      </c>
      <c r="C47">
        <v>1</v>
      </c>
      <c r="D47">
        <v>0</v>
      </c>
      <c r="E47">
        <v>30</v>
      </c>
      <c r="F47" s="5">
        <v>1</v>
      </c>
      <c r="G47" s="3">
        <v>0</v>
      </c>
      <c r="H47" s="3">
        <v>0</v>
      </c>
      <c r="I47" s="3">
        <v>0.13793103448275862</v>
      </c>
      <c r="J47" s="3">
        <v>0.23728813559322035</v>
      </c>
      <c r="K47" s="3">
        <v>0.23728813559322035</v>
      </c>
      <c r="L47">
        <v>0</v>
      </c>
    </row>
    <row r="48" spans="1:12" ht="12.75">
      <c r="A48" s="2">
        <v>42826</v>
      </c>
      <c r="B48">
        <v>30</v>
      </c>
      <c r="C48">
        <v>1</v>
      </c>
      <c r="D48">
        <v>2</v>
      </c>
      <c r="E48">
        <v>29</v>
      </c>
      <c r="F48" s="5">
        <v>-1</v>
      </c>
      <c r="G48" s="3">
        <v>0.06779661016949153</v>
      </c>
      <c r="H48" s="3">
        <v>0.06896551724137931</v>
      </c>
      <c r="I48" s="3">
        <v>0.21052631578947367</v>
      </c>
      <c r="J48" s="3">
        <v>0.2807017543859649</v>
      </c>
      <c r="K48" s="3">
        <v>0.2807017543859649</v>
      </c>
      <c r="L48">
        <v>2</v>
      </c>
    </row>
    <row r="49" spans="1:12" ht="12.75">
      <c r="A49" s="2">
        <v>42856</v>
      </c>
      <c r="B49">
        <v>29</v>
      </c>
      <c r="C49">
        <v>0</v>
      </c>
      <c r="D49">
        <v>0</v>
      </c>
      <c r="E49">
        <v>29</v>
      </c>
      <c r="F49" s="5">
        <v>0</v>
      </c>
      <c r="G49" s="3">
        <v>0</v>
      </c>
      <c r="H49" s="3">
        <v>0.06896551724137931</v>
      </c>
      <c r="I49" s="3">
        <v>0.21052631578947367</v>
      </c>
      <c r="J49" s="3">
        <v>0.21428571428571427</v>
      </c>
      <c r="K49" s="3">
        <v>0.21428571428571427</v>
      </c>
      <c r="L49">
        <v>0</v>
      </c>
    </row>
    <row r="50" spans="1:12" ht="12.75">
      <c r="A50" s="2">
        <v>42887</v>
      </c>
      <c r="B50">
        <v>29</v>
      </c>
      <c r="C50">
        <v>0</v>
      </c>
      <c r="D50">
        <v>0</v>
      </c>
      <c r="E50">
        <v>29</v>
      </c>
      <c r="F50" s="5">
        <v>0</v>
      </c>
      <c r="G50" s="3">
        <v>0</v>
      </c>
      <c r="H50" s="3">
        <v>0.06896551724137931</v>
      </c>
      <c r="I50" s="3">
        <v>0.21052631578947367</v>
      </c>
      <c r="J50" s="3">
        <v>0.21052631578947367</v>
      </c>
      <c r="K50" s="3">
        <v>0.21052631578947367</v>
      </c>
      <c r="L50">
        <v>0</v>
      </c>
    </row>
    <row r="51" spans="1:12" ht="12.75">
      <c r="A51" s="2">
        <v>42917</v>
      </c>
      <c r="B51">
        <v>29</v>
      </c>
      <c r="C51">
        <v>0</v>
      </c>
      <c r="D51">
        <v>0</v>
      </c>
      <c r="E51">
        <v>29</v>
      </c>
      <c r="F51" s="5">
        <v>0</v>
      </c>
      <c r="G51" s="3">
        <v>0</v>
      </c>
      <c r="H51" s="3">
        <v>0.06896551724137931</v>
      </c>
      <c r="I51" s="3">
        <v>0</v>
      </c>
      <c r="J51" s="3">
        <v>0.14285714285714285</v>
      </c>
      <c r="K51" s="3">
        <v>0.14285714285714285</v>
      </c>
      <c r="L51">
        <v>0</v>
      </c>
    </row>
    <row r="52" spans="1:12" ht="12.75">
      <c r="A52" s="2">
        <v>42948</v>
      </c>
      <c r="B52">
        <v>29</v>
      </c>
      <c r="C52">
        <v>1</v>
      </c>
      <c r="D52">
        <v>0</v>
      </c>
      <c r="E52">
        <v>30</v>
      </c>
      <c r="F52" s="5">
        <v>1</v>
      </c>
      <c r="G52" s="3">
        <v>0</v>
      </c>
      <c r="H52" s="3">
        <v>0.06779661016949153</v>
      </c>
      <c r="I52" s="3">
        <v>0</v>
      </c>
      <c r="J52" s="3">
        <v>0.10714285714285714</v>
      </c>
      <c r="K52" s="3">
        <v>0.10714285714285714</v>
      </c>
      <c r="L52">
        <v>0</v>
      </c>
    </row>
    <row r="53" spans="1:12" ht="12.75">
      <c r="A53" s="2">
        <v>42979</v>
      </c>
      <c r="B53">
        <v>30</v>
      </c>
      <c r="C53">
        <v>0</v>
      </c>
      <c r="D53">
        <v>0</v>
      </c>
      <c r="E53">
        <v>30</v>
      </c>
      <c r="F53" s="5">
        <v>0</v>
      </c>
      <c r="G53" s="3">
        <v>0</v>
      </c>
      <c r="H53" s="3">
        <v>0.06779661016949153</v>
      </c>
      <c r="I53" s="3">
        <v>0</v>
      </c>
      <c r="J53" s="3">
        <v>0.10526315789473684</v>
      </c>
      <c r="K53" s="3">
        <v>0.10526315789473684</v>
      </c>
      <c r="L53">
        <v>0</v>
      </c>
    </row>
    <row r="54" spans="1:12" ht="12.75">
      <c r="A54" s="2">
        <v>43009</v>
      </c>
      <c r="B54">
        <v>30</v>
      </c>
      <c r="C54">
        <v>0</v>
      </c>
      <c r="D54">
        <v>0</v>
      </c>
      <c r="E54">
        <v>30</v>
      </c>
      <c r="F54" s="5">
        <v>0</v>
      </c>
      <c r="G54" s="3">
        <v>0</v>
      </c>
      <c r="H54" s="3">
        <v>0.06779661016949153</v>
      </c>
      <c r="I54" s="3">
        <v>0</v>
      </c>
      <c r="J54" s="3">
        <v>0.07017543859649122</v>
      </c>
      <c r="K54" s="3">
        <v>0.07017543859649122</v>
      </c>
      <c r="L54">
        <v>0</v>
      </c>
    </row>
    <row r="55" spans="1:12" ht="12.75">
      <c r="A55" s="2">
        <v>43040</v>
      </c>
      <c r="B55">
        <v>30</v>
      </c>
      <c r="C55">
        <v>1</v>
      </c>
      <c r="D55">
        <v>2</v>
      </c>
      <c r="E55">
        <v>29</v>
      </c>
      <c r="F55" s="5">
        <v>-1</v>
      </c>
      <c r="G55" s="3">
        <v>0.06779661016949153</v>
      </c>
      <c r="H55" s="3">
        <v>0.13793103448275862</v>
      </c>
      <c r="I55" s="3">
        <v>0.06896551724137931</v>
      </c>
      <c r="J55" s="3">
        <v>0.14035087719298245</v>
      </c>
      <c r="K55" s="3">
        <v>0.14035087719298245</v>
      </c>
      <c r="L55">
        <v>2</v>
      </c>
    </row>
    <row r="56" spans="1:12" ht="12.75">
      <c r="A56" s="2">
        <v>43070</v>
      </c>
      <c r="B56">
        <v>29</v>
      </c>
      <c r="C56">
        <v>2</v>
      </c>
      <c r="D56">
        <v>4</v>
      </c>
      <c r="E56">
        <v>27</v>
      </c>
      <c r="F56" s="5">
        <v>-2</v>
      </c>
      <c r="G56" s="3">
        <v>0.14285714285714285</v>
      </c>
      <c r="H56" s="3">
        <v>0.2857142857142857</v>
      </c>
      <c r="I56" s="3">
        <v>0.21428571428571427</v>
      </c>
      <c r="J56" s="3">
        <v>0.2857142857142857</v>
      </c>
      <c r="K56" s="3">
        <v>0.2857142857142857</v>
      </c>
      <c r="L56">
        <v>4</v>
      </c>
    </row>
    <row r="57" spans="1:12" ht="12.75">
      <c r="A57" s="2">
        <v>43101</v>
      </c>
      <c r="B57">
        <v>27</v>
      </c>
      <c r="C57">
        <v>3</v>
      </c>
      <c r="D57">
        <v>1</v>
      </c>
      <c r="E57">
        <v>29</v>
      </c>
      <c r="F57" s="5">
        <v>2</v>
      </c>
      <c r="G57" s="3">
        <v>0.03571428571428571</v>
      </c>
      <c r="H57" s="3">
        <v>0.03571428571428571</v>
      </c>
      <c r="I57" s="3">
        <v>0.2413793103448276</v>
      </c>
      <c r="J57" s="3">
        <v>0.3103448275862069</v>
      </c>
      <c r="K57" s="3">
        <v>0.3103448275862069</v>
      </c>
      <c r="L57">
        <v>1</v>
      </c>
    </row>
    <row r="58" spans="1:15" ht="12.75">
      <c r="A58" s="9">
        <v>43132</v>
      </c>
      <c r="B58" s="10">
        <v>29</v>
      </c>
      <c r="C58" s="10">
        <v>6</v>
      </c>
      <c r="D58" s="10">
        <v>4</v>
      </c>
      <c r="E58" s="10">
        <v>31</v>
      </c>
      <c r="F58" s="11">
        <v>2</v>
      </c>
      <c r="G58" s="13">
        <v>0.13333333333333333</v>
      </c>
      <c r="H58" s="13">
        <v>0.1724137931034483</v>
      </c>
      <c r="I58" s="13">
        <v>0.36666666666666664</v>
      </c>
      <c r="J58" s="13">
        <v>0.43333333333333335</v>
      </c>
      <c r="K58" s="13">
        <v>0.43333333333333335</v>
      </c>
      <c r="L58" s="10">
        <v>4</v>
      </c>
      <c r="M58" s="10"/>
      <c r="O58" s="6"/>
    </row>
    <row r="59" spans="1:15" ht="12.75">
      <c r="A59" s="9">
        <v>43160</v>
      </c>
      <c r="B59" s="10">
        <v>31</v>
      </c>
      <c r="C59" s="10">
        <v>3</v>
      </c>
      <c r="D59" s="10">
        <v>5</v>
      </c>
      <c r="E59" s="10">
        <v>29</v>
      </c>
      <c r="F59" s="11">
        <v>-2</v>
      </c>
      <c r="G59" s="13">
        <v>0.16666666666666666</v>
      </c>
      <c r="H59" s="13">
        <v>0.35714285714285715</v>
      </c>
      <c r="I59" s="13">
        <v>0.5517241379310345</v>
      </c>
      <c r="J59" s="13">
        <v>0.6101694915254238</v>
      </c>
      <c r="K59" s="13">
        <v>0.6101694915254238</v>
      </c>
      <c r="L59" s="10">
        <v>5</v>
      </c>
      <c r="M59" s="10"/>
      <c r="O59" s="6"/>
    </row>
    <row r="60" spans="1:12" ht="12.75">
      <c r="A60" s="2">
        <v>43191</v>
      </c>
      <c r="B60">
        <v>29</v>
      </c>
      <c r="C60">
        <v>1</v>
      </c>
      <c r="D60">
        <v>0</v>
      </c>
      <c r="E60">
        <v>30</v>
      </c>
      <c r="F60" s="5">
        <v>1</v>
      </c>
      <c r="G60" s="3">
        <v>0</v>
      </c>
      <c r="H60" s="3">
        <v>0.3508771929824561</v>
      </c>
      <c r="I60" s="3">
        <v>0.5423728813559322</v>
      </c>
      <c r="J60" s="3">
        <v>0.5423728813559322</v>
      </c>
      <c r="K60" s="3">
        <v>0.5423728813559322</v>
      </c>
      <c r="L60">
        <v>0</v>
      </c>
    </row>
    <row r="61" spans="1:12" ht="12.75">
      <c r="A61" s="2">
        <v>43221</v>
      </c>
      <c r="B61">
        <v>30</v>
      </c>
      <c r="C61">
        <v>1</v>
      </c>
      <c r="D61">
        <v>1</v>
      </c>
      <c r="E61">
        <v>30</v>
      </c>
      <c r="F61" s="5">
        <v>0</v>
      </c>
      <c r="G61" s="3">
        <v>0.03333333333333333</v>
      </c>
      <c r="H61" s="3">
        <v>0.38596491228070173</v>
      </c>
      <c r="I61" s="3">
        <v>0.576271186440678</v>
      </c>
      <c r="J61" s="3">
        <v>0.576271186440678</v>
      </c>
      <c r="K61" s="3">
        <v>0.576271186440678</v>
      </c>
      <c r="L61">
        <v>1</v>
      </c>
    </row>
    <row r="62" spans="1:12" ht="12.75">
      <c r="A62" s="2">
        <v>43252</v>
      </c>
      <c r="B62">
        <v>30</v>
      </c>
      <c r="C62">
        <v>0</v>
      </c>
      <c r="D62">
        <v>0</v>
      </c>
      <c r="E62">
        <v>30</v>
      </c>
      <c r="F62" s="5">
        <v>0</v>
      </c>
      <c r="G62" s="3">
        <v>0</v>
      </c>
      <c r="H62" s="3">
        <v>0.38596491228070173</v>
      </c>
      <c r="I62" s="3">
        <v>0.576271186440678</v>
      </c>
      <c r="J62" s="3">
        <v>0.576271186440678</v>
      </c>
      <c r="K62" s="3">
        <v>0.576271186440678</v>
      </c>
      <c r="L62">
        <v>0</v>
      </c>
    </row>
    <row r="63" spans="1:12" ht="12.75">
      <c r="A63" s="2">
        <v>43282</v>
      </c>
      <c r="B63">
        <v>30</v>
      </c>
      <c r="C63">
        <v>1</v>
      </c>
      <c r="D63">
        <v>0</v>
      </c>
      <c r="E63">
        <v>31</v>
      </c>
      <c r="F63" s="5">
        <v>1</v>
      </c>
      <c r="G63" s="3">
        <v>0</v>
      </c>
      <c r="H63" s="3">
        <v>0.3793103448275862</v>
      </c>
      <c r="I63" s="3">
        <v>0</v>
      </c>
      <c r="J63" s="3">
        <v>0.5666666666666667</v>
      </c>
      <c r="K63" s="3">
        <v>0.5666666666666667</v>
      </c>
      <c r="L63">
        <v>0</v>
      </c>
    </row>
    <row r="64" spans="1:12" ht="12.75">
      <c r="A64" s="2">
        <v>43313</v>
      </c>
      <c r="B64">
        <v>31</v>
      </c>
      <c r="C64">
        <v>0</v>
      </c>
      <c r="D64">
        <v>0</v>
      </c>
      <c r="E64">
        <v>31</v>
      </c>
      <c r="F64" s="5">
        <v>0</v>
      </c>
      <c r="G64" s="3">
        <v>0</v>
      </c>
      <c r="H64" s="3">
        <v>0.3793103448275862</v>
      </c>
      <c r="I64" s="3">
        <v>0</v>
      </c>
      <c r="J64" s="3">
        <v>0.5573770491803278</v>
      </c>
      <c r="K64" s="3">
        <v>0.5573770491803278</v>
      </c>
      <c r="L64">
        <v>0</v>
      </c>
    </row>
    <row r="65" spans="1:12" ht="12.75">
      <c r="A65" s="2">
        <v>43344</v>
      </c>
      <c r="B65">
        <v>31</v>
      </c>
      <c r="C65">
        <v>0</v>
      </c>
      <c r="D65">
        <v>0</v>
      </c>
      <c r="E65">
        <v>31</v>
      </c>
      <c r="F65" s="5">
        <v>0</v>
      </c>
      <c r="G65" s="3">
        <v>0</v>
      </c>
      <c r="H65" s="3">
        <v>0.3793103448275862</v>
      </c>
      <c r="I65" s="3">
        <v>0</v>
      </c>
      <c r="J65" s="3">
        <v>0.5573770491803278</v>
      </c>
      <c r="K65" s="3">
        <v>0.5573770491803278</v>
      </c>
      <c r="L65">
        <v>0</v>
      </c>
    </row>
    <row r="66" spans="1:13" ht="12.75">
      <c r="A66" s="2">
        <v>43374</v>
      </c>
      <c r="B66">
        <v>31</v>
      </c>
      <c r="C66">
        <v>0</v>
      </c>
      <c r="D66">
        <v>1</v>
      </c>
      <c r="E66">
        <v>30</v>
      </c>
      <c r="F66" s="5">
        <v>-1</v>
      </c>
      <c r="G66" s="3">
        <v>0.03278688524590164</v>
      </c>
      <c r="H66" s="3">
        <v>0.42105263157894735</v>
      </c>
      <c r="I66" s="3">
        <v>0.03333333333333333</v>
      </c>
      <c r="J66" s="3">
        <v>0.6</v>
      </c>
      <c r="K66" s="3">
        <v>0.5666666666666667</v>
      </c>
      <c r="L66">
        <v>0</v>
      </c>
      <c r="M66">
        <v>1</v>
      </c>
    </row>
    <row r="67" spans="1:12" ht="12.75">
      <c r="A67" s="2">
        <v>43405</v>
      </c>
      <c r="B67">
        <v>30</v>
      </c>
      <c r="C67">
        <v>1</v>
      </c>
      <c r="D67">
        <v>1</v>
      </c>
      <c r="E67">
        <v>30</v>
      </c>
      <c r="F67" s="5">
        <v>0</v>
      </c>
      <c r="G67" s="3">
        <v>0.03333333333333333</v>
      </c>
      <c r="H67" s="3">
        <v>0.45614035087719296</v>
      </c>
      <c r="I67" s="3">
        <v>0.06666666666666667</v>
      </c>
      <c r="J67" s="3">
        <v>0.576271186440678</v>
      </c>
      <c r="K67" s="3">
        <v>0.5423728813559322</v>
      </c>
      <c r="L67">
        <v>1</v>
      </c>
    </row>
    <row r="68" spans="1:12" ht="12.75">
      <c r="A68" s="2">
        <v>43435</v>
      </c>
      <c r="B68">
        <v>30</v>
      </c>
      <c r="C68">
        <v>1</v>
      </c>
      <c r="D68">
        <v>1</v>
      </c>
      <c r="E68">
        <v>30</v>
      </c>
      <c r="F68" s="5">
        <v>0</v>
      </c>
      <c r="G68" s="3">
        <v>0.03333333333333333</v>
      </c>
      <c r="H68" s="3">
        <v>0.49122807017543857</v>
      </c>
      <c r="I68" s="3">
        <v>0.1</v>
      </c>
      <c r="J68" s="3">
        <v>0.49122807017543857</v>
      </c>
      <c r="K68" s="3"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v>30</v>
      </c>
      <c r="F69" s="5">
        <v>0</v>
      </c>
      <c r="G69" s="3">
        <v>0.03333333333333333</v>
      </c>
      <c r="H69" s="3">
        <v>0.03333333333333333</v>
      </c>
      <c r="I69" s="3">
        <v>0.13333333333333333</v>
      </c>
      <c r="J69" s="3">
        <v>0.4745762711864407</v>
      </c>
      <c r="K69" s="3"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v>31</v>
      </c>
      <c r="F70" s="5">
        <v>1</v>
      </c>
      <c r="G70" s="3">
        <v>0</v>
      </c>
      <c r="H70" s="3">
        <v>0.03278688524590164</v>
      </c>
      <c r="I70" s="3">
        <v>0.13114754098360656</v>
      </c>
      <c r="J70" s="3">
        <v>0.3225806451612903</v>
      </c>
      <c r="K70" s="3"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v>31</v>
      </c>
      <c r="F71" s="5">
        <v>0</v>
      </c>
      <c r="G71" s="3">
        <v>0</v>
      </c>
      <c r="H71" s="3">
        <v>0.03278688524590164</v>
      </c>
      <c r="I71" s="3">
        <v>0.13114754098360656</v>
      </c>
      <c r="J71" s="3">
        <v>0.16666666666666666</v>
      </c>
      <c r="K71" s="3"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v>30</v>
      </c>
      <c r="F72" s="5">
        <v>-1</v>
      </c>
      <c r="G72" s="3">
        <v>0.03278688524590164</v>
      </c>
      <c r="H72" s="3">
        <v>0.06666666666666667</v>
      </c>
      <c r="I72" s="3">
        <v>0.16666666666666666</v>
      </c>
      <c r="J72" s="3">
        <v>0.2</v>
      </c>
      <c r="K72" s="3"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v>30</v>
      </c>
      <c r="F73" s="5">
        <v>0</v>
      </c>
      <c r="G73" s="3">
        <v>0</v>
      </c>
      <c r="H73" s="3">
        <v>0.06666666666666667</v>
      </c>
      <c r="I73" s="3">
        <v>0.16666666666666666</v>
      </c>
      <c r="J73" s="3">
        <v>0.16666666666666666</v>
      </c>
      <c r="K73" s="3"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v>30</v>
      </c>
      <c r="F74" s="5">
        <v>0</v>
      </c>
      <c r="G74" s="3">
        <v>0.13333333333333333</v>
      </c>
      <c r="H74" s="3">
        <v>0.2</v>
      </c>
      <c r="I74" s="3">
        <v>0.3</v>
      </c>
      <c r="J74" s="3">
        <v>0.3</v>
      </c>
      <c r="K74" s="3"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v>29</v>
      </c>
      <c r="F75" s="5">
        <v>-1</v>
      </c>
      <c r="G75" s="3">
        <v>0.06779661016949153</v>
      </c>
      <c r="H75" s="3">
        <v>0.2711864406779661</v>
      </c>
      <c r="I75" s="3">
        <v>0.06779661016949153</v>
      </c>
      <c r="J75" s="3">
        <v>0.36666666666666664</v>
      </c>
      <c r="K75" s="3"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v>29</v>
      </c>
      <c r="F76" s="5">
        <v>0</v>
      </c>
      <c r="G76" s="3">
        <v>0</v>
      </c>
      <c r="H76" s="3">
        <v>0.2711864406779661</v>
      </c>
      <c r="I76" s="3">
        <v>0.06779661016949153</v>
      </c>
      <c r="J76" s="3">
        <v>0.36666666666666664</v>
      </c>
      <c r="K76" s="3"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v>31</v>
      </c>
      <c r="F77" s="5">
        <v>2</v>
      </c>
      <c r="G77" s="3">
        <v>0</v>
      </c>
      <c r="H77" s="3">
        <v>0.26229508196721313</v>
      </c>
      <c r="I77" s="3">
        <v>0.06557377049180328</v>
      </c>
      <c r="J77" s="3">
        <v>0.3548387096774194</v>
      </c>
      <c r="K77" s="3"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v>31</v>
      </c>
      <c r="F78" s="5">
        <v>0</v>
      </c>
      <c r="G78" s="3">
        <v>0</v>
      </c>
      <c r="H78" s="3">
        <v>0.26229508196721313</v>
      </c>
      <c r="I78" s="3">
        <v>0.06557377049180328</v>
      </c>
      <c r="J78" s="3">
        <v>0.32786885245901637</v>
      </c>
      <c r="K78" s="3"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v>31</v>
      </c>
      <c r="F79" s="5">
        <v>0</v>
      </c>
      <c r="G79" s="3">
        <v>0.03225806451612903</v>
      </c>
      <c r="H79" s="3">
        <v>0.29508196721311475</v>
      </c>
      <c r="I79" s="3">
        <v>0.09836065573770492</v>
      </c>
      <c r="J79" s="3">
        <v>0.32786885245901637</v>
      </c>
      <c r="K79" s="3"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v>32</v>
      </c>
      <c r="F80" s="5">
        <v>1</v>
      </c>
      <c r="G80" s="3">
        <v>0.031746031746031744</v>
      </c>
      <c r="H80" s="3">
        <v>0.3225806451612903</v>
      </c>
      <c r="I80" s="3">
        <v>0.12903225806451613</v>
      </c>
      <c r="J80" s="3">
        <v>0.3225806451612903</v>
      </c>
      <c r="K80" s="3"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v>31</v>
      </c>
      <c r="F81" s="5">
        <v>-1</v>
      </c>
      <c r="G81" s="3">
        <v>0.031746031746031744</v>
      </c>
      <c r="H81" s="3">
        <v>0.031746031746031744</v>
      </c>
      <c r="I81" s="3">
        <v>0.16393442622950818</v>
      </c>
      <c r="J81" s="3">
        <v>0.32786885245901637</v>
      </c>
      <c r="K81" s="3"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v>31</v>
      </c>
      <c r="F82" s="5">
        <v>0</v>
      </c>
      <c r="G82" s="3">
        <v>0</v>
      </c>
      <c r="H82" s="3">
        <v>0.031746031746031744</v>
      </c>
      <c r="I82" s="3">
        <v>0.16393442622950818</v>
      </c>
      <c r="J82" s="3">
        <v>0.3225806451612903</v>
      </c>
      <c r="K82" s="3"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v>28</v>
      </c>
      <c r="F83" s="5">
        <v>-3</v>
      </c>
      <c r="G83" s="3">
        <v>0.1016949152542373</v>
      </c>
      <c r="H83" s="3">
        <v>0.13333333333333333</v>
      </c>
      <c r="I83" s="3">
        <v>0.27586206896551724</v>
      </c>
      <c r="J83" s="3">
        <v>0.4406779661016949</v>
      </c>
      <c r="K83" s="3"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v>30</v>
      </c>
      <c r="F84" s="5">
        <v>2</v>
      </c>
      <c r="G84" s="3">
        <v>0</v>
      </c>
      <c r="H84" s="3">
        <v>0.12903225806451613</v>
      </c>
      <c r="I84" s="3">
        <v>0.26666666666666666</v>
      </c>
      <c r="J84" s="3">
        <v>0.4</v>
      </c>
      <c r="K84" s="3"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v>31</v>
      </c>
      <c r="F85" s="5">
        <v>1</v>
      </c>
      <c r="G85" s="3">
        <v>0.03278688524590164</v>
      </c>
      <c r="H85" s="3">
        <v>0.15873015873015872</v>
      </c>
      <c r="I85" s="3">
        <v>0.29508196721311475</v>
      </c>
      <c r="J85" s="3">
        <v>0.4262295081967213</v>
      </c>
      <c r="K85" s="3"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v>30</v>
      </c>
      <c r="F86" s="5">
        <v>-1</v>
      </c>
      <c r="G86" s="3">
        <v>0.06557377049180328</v>
      </c>
      <c r="H86" s="3">
        <v>0.22580645161290322</v>
      </c>
      <c r="I86" s="3">
        <v>0.36666666666666664</v>
      </c>
      <c r="J86" s="3">
        <v>0.36666666666666664</v>
      </c>
      <c r="K86" s="3"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v>30</v>
      </c>
      <c r="F87" s="5">
        <v>0</v>
      </c>
      <c r="G87" s="3">
        <v>0</v>
      </c>
      <c r="H87" s="3">
        <v>0.22580645161290322</v>
      </c>
      <c r="I87" s="3">
        <v>0</v>
      </c>
      <c r="J87" s="3">
        <v>0.3050847457627119</v>
      </c>
      <c r="K87" s="3"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v>29</v>
      </c>
      <c r="F88" s="5">
        <v>-1</v>
      </c>
      <c r="G88" s="3">
        <v>0.03389830508474576</v>
      </c>
      <c r="H88" s="3">
        <v>0.26229508196721313</v>
      </c>
      <c r="I88" s="3">
        <v>0.03389830508474576</v>
      </c>
      <c r="J88" s="3">
        <v>0.3448275862068966</v>
      </c>
      <c r="K88" s="3"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v>29</v>
      </c>
      <c r="F89" s="5">
        <v>0</v>
      </c>
      <c r="G89" s="3">
        <v>0</v>
      </c>
      <c r="H89" s="3">
        <v>0.26229508196721313</v>
      </c>
      <c r="I89" s="3">
        <v>0.03389830508474576</v>
      </c>
      <c r="J89" s="3">
        <v>0.3333333333333333</v>
      </c>
      <c r="K89" s="3"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v>29</v>
      </c>
      <c r="F90" s="5">
        <v>0</v>
      </c>
      <c r="G90" s="3">
        <v>0.034482758620689655</v>
      </c>
      <c r="H90" s="3">
        <v>0.29508196721311475</v>
      </c>
      <c r="I90" s="3">
        <v>0.06779661016949153</v>
      </c>
      <c r="J90" s="3">
        <v>0.36666666666666664</v>
      </c>
      <c r="K90" s="3"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v>29</v>
      </c>
      <c r="F91" s="5">
        <v>0</v>
      </c>
      <c r="G91" s="3">
        <v>0.034482758620689655</v>
      </c>
      <c r="H91" s="3">
        <v>0.32786885245901637</v>
      </c>
      <c r="I91" s="3">
        <v>0.1016949152542373</v>
      </c>
      <c r="J91" s="3">
        <v>0.36666666666666664</v>
      </c>
      <c r="K91" s="3"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v>30</v>
      </c>
      <c r="F92" s="5">
        <v>1</v>
      </c>
      <c r="G92" s="3">
        <v>0</v>
      </c>
      <c r="H92" s="3">
        <v>0.3225806451612903</v>
      </c>
      <c r="I92" s="3">
        <v>0.1</v>
      </c>
      <c r="J92" s="3">
        <v>0.3225806451612903</v>
      </c>
      <c r="K92" s="3"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v>30</v>
      </c>
      <c r="F93" s="5">
        <v>0</v>
      </c>
      <c r="G93" s="3">
        <v>0</v>
      </c>
      <c r="H93" s="3">
        <v>0</v>
      </c>
      <c r="I93" s="3">
        <v>0.1</v>
      </c>
      <c r="J93" s="3">
        <v>0.29508196721311475</v>
      </c>
      <c r="K93" s="3"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v>29</v>
      </c>
      <c r="F94" s="5">
        <v>-1</v>
      </c>
      <c r="G94" s="3">
        <v>0.03389830508474576</v>
      </c>
      <c r="H94" s="3">
        <v>0.03389830508474576</v>
      </c>
      <c r="I94" s="3">
        <v>0.13559322033898305</v>
      </c>
      <c r="J94" s="3">
        <v>0.3333333333333333</v>
      </c>
      <c r="K94" s="3"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v>30</v>
      </c>
      <c r="F95" s="5">
        <v>1</v>
      </c>
      <c r="G95" s="3">
        <v>0</v>
      </c>
      <c r="H95" s="3">
        <v>0.03333333333333333</v>
      </c>
      <c r="I95" s="3">
        <v>0.13333333333333333</v>
      </c>
      <c r="J95" s="3">
        <v>0.2413793103448276</v>
      </c>
      <c r="K95" s="3"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v>29</v>
      </c>
      <c r="F96" s="5">
        <v>-1</v>
      </c>
      <c r="G96" s="3">
        <v>0.03389830508474576</v>
      </c>
      <c r="H96" s="3">
        <v>0.06779661016949153</v>
      </c>
      <c r="I96" s="3">
        <v>0.1694915254237288</v>
      </c>
      <c r="J96" s="3">
        <v>0.2711864406779661</v>
      </c>
      <c r="K96" s="3"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v>29</v>
      </c>
      <c r="F97" s="5">
        <v>0</v>
      </c>
      <c r="G97" s="3">
        <v>0</v>
      </c>
      <c r="H97" s="3">
        <v>0.06779661016949153</v>
      </c>
      <c r="I97" s="3">
        <v>0.1694915254237288</v>
      </c>
      <c r="J97" s="3">
        <v>0.23333333333333334</v>
      </c>
      <c r="K97" s="3"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v>30</v>
      </c>
      <c r="F98" s="5">
        <v>1</v>
      </c>
      <c r="G98" s="3">
        <v>0</v>
      </c>
      <c r="H98" s="3">
        <v>0.06666666666666667</v>
      </c>
      <c r="I98" s="3">
        <v>0.16666666666666666</v>
      </c>
      <c r="J98" s="3">
        <v>0.16666666666666666</v>
      </c>
      <c r="K98" s="3"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v>30</v>
      </c>
      <c r="F99" s="5">
        <v>0</v>
      </c>
      <c r="G99" s="3">
        <v>0.03333333333333333</v>
      </c>
      <c r="H99" s="3">
        <v>0.1</v>
      </c>
      <c r="I99" s="3">
        <v>0.03333333333333333</v>
      </c>
      <c r="J99" s="3">
        <v>0.2</v>
      </c>
      <c r="K99" s="3"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v>30</v>
      </c>
      <c r="F100" s="5">
        <v>0</v>
      </c>
      <c r="G100" s="3">
        <v>0</v>
      </c>
      <c r="H100" s="3">
        <v>0.1</v>
      </c>
      <c r="I100" s="3">
        <v>0.03333333333333333</v>
      </c>
      <c r="J100" s="3">
        <v>0.1694915254237288</v>
      </c>
      <c r="K100" s="3"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v>28</v>
      </c>
      <c r="F101" s="5">
        <v>-2</v>
      </c>
      <c r="G101" s="3">
        <v>0.06896551724137931</v>
      </c>
      <c r="H101" s="3">
        <v>0.1724137931034483</v>
      </c>
      <c r="I101" s="3">
        <v>0.10344827586206896</v>
      </c>
      <c r="J101" s="3">
        <v>0.24561403508771928</v>
      </c>
      <c r="K101" s="3"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v>27</v>
      </c>
      <c r="F102" s="5">
        <v>-1</v>
      </c>
      <c r="G102" s="3">
        <v>0.07272727272727272</v>
      </c>
      <c r="H102" s="3">
        <v>0.24561403508771928</v>
      </c>
      <c r="I102" s="3">
        <v>0.17543859649122806</v>
      </c>
      <c r="J102" s="3">
        <v>0.2857142857142857</v>
      </c>
      <c r="K102" s="3"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v>29</v>
      </c>
      <c r="F103" s="5">
        <v>2</v>
      </c>
      <c r="G103" s="3">
        <v>0.03571428571428571</v>
      </c>
      <c r="H103" s="3">
        <v>0.2711864406779661</v>
      </c>
      <c r="I103" s="3">
        <v>0.2033898305084746</v>
      </c>
      <c r="J103" s="3">
        <v>0.27586206896551724</v>
      </c>
      <c r="K103" s="3"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v>27</v>
      </c>
      <c r="F104" s="5">
        <v>-2</v>
      </c>
      <c r="G104" s="3">
        <v>0.10714285714285714</v>
      </c>
      <c r="H104" s="3">
        <v>0.38596491228070173</v>
      </c>
      <c r="I104" s="3">
        <v>0.3157894736842105</v>
      </c>
      <c r="J104" s="3">
        <v>0.38596491228070173</v>
      </c>
      <c r="K104" s="3"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v>28</v>
      </c>
      <c r="F105" s="5">
        <v>1</v>
      </c>
      <c r="G105" s="3">
        <v>0</v>
      </c>
      <c r="H105" s="3">
        <v>0</v>
      </c>
      <c r="I105" s="3">
        <v>0.3103448275862069</v>
      </c>
      <c r="J105" s="3">
        <v>0.3793103448275862</v>
      </c>
      <c r="K105" s="3"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v>26</v>
      </c>
      <c r="F106" s="5">
        <v>-2</v>
      </c>
      <c r="G106" s="3">
        <v>0.07407407407407407</v>
      </c>
      <c r="H106" s="3">
        <v>0.07547169811320754</v>
      </c>
      <c r="I106" s="3">
        <v>0.39285714285714285</v>
      </c>
      <c r="J106" s="3">
        <v>0.43636363636363634</v>
      </c>
      <c r="K106" s="3"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v>25</v>
      </c>
      <c r="F107" s="5">
        <v>-1</v>
      </c>
      <c r="G107" s="3">
        <v>0.0392156862745098</v>
      </c>
      <c r="H107" s="3">
        <v>0.11538461538461539</v>
      </c>
      <c r="I107" s="3">
        <v>0.43636363636363634</v>
      </c>
      <c r="J107" s="3">
        <v>0.4727272727272727</v>
      </c>
      <c r="K107" s="3"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v>24</v>
      </c>
      <c r="F108" s="5">
        <v>-1</v>
      </c>
      <c r="G108" s="3">
        <v>0.08163265306122448</v>
      </c>
      <c r="H108" s="3">
        <v>0.19607843137254902</v>
      </c>
      <c r="I108" s="3">
        <v>0.5185185185185185</v>
      </c>
      <c r="J108" s="3">
        <v>0.5283018867924528</v>
      </c>
      <c r="K108" s="3"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v>27</v>
      </c>
      <c r="F109" s="5">
        <v>3</v>
      </c>
      <c r="G109" s="3">
        <v>0.1568627450980392</v>
      </c>
      <c r="H109" s="3">
        <v>0.3333333333333333</v>
      </c>
      <c r="I109" s="3">
        <v>0.631578947368421</v>
      </c>
      <c r="J109" s="3">
        <v>0.6428571428571429</v>
      </c>
      <c r="K109" s="3"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v>28</v>
      </c>
      <c r="F110" s="5">
        <v>1</v>
      </c>
      <c r="G110" s="3">
        <v>0</v>
      </c>
      <c r="H110" s="3">
        <v>0.32727272727272727</v>
      </c>
      <c r="I110" s="3">
        <v>0.6206896551724138</v>
      </c>
      <c r="J110" s="3">
        <v>0.6206896551724138</v>
      </c>
      <c r="K110" s="3">
        <v>0.5862068965517241</v>
      </c>
      <c r="L110">
        <v>0</v>
      </c>
    </row>
    <row r="111" spans="1:13" ht="12.75">
      <c r="A111" s="9">
        <v>44743</v>
      </c>
      <c r="B111" s="10">
        <v>30</v>
      </c>
      <c r="C111" s="10">
        <v>2</v>
      </c>
      <c r="D111" s="10">
        <v>1</v>
      </c>
      <c r="E111" s="10">
        <v>31</v>
      </c>
      <c r="F111" s="11">
        <v>1</v>
      </c>
      <c r="G111" s="15">
        <v>0.03278688524590164</v>
      </c>
      <c r="H111" s="15">
        <v>0.3448275862068966</v>
      </c>
      <c r="I111" s="15">
        <v>0.03278688524590164</v>
      </c>
      <c r="J111" s="15">
        <v>0.5901639344262295</v>
      </c>
      <c r="K111" s="15">
        <v>0.5573770491803278</v>
      </c>
      <c r="L111" s="10">
        <v>1</v>
      </c>
      <c r="M111" s="10"/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v>32</v>
      </c>
      <c r="F112" s="17">
        <v>1</v>
      </c>
      <c r="G112" s="18">
        <v>0</v>
      </c>
      <c r="H112" s="18">
        <v>0.3389830508474576</v>
      </c>
      <c r="I112" s="18">
        <v>0.03225806451612903</v>
      </c>
      <c r="J112" s="18">
        <v>0.5806451612903226</v>
      </c>
      <c r="K112" s="18"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v>32</v>
      </c>
      <c r="F113" s="17">
        <v>0</v>
      </c>
      <c r="G113" s="18">
        <v>0</v>
      </c>
      <c r="H113" s="18">
        <v>0.3389830508474576</v>
      </c>
      <c r="I113" s="18">
        <v>0.03225806451612903</v>
      </c>
      <c r="J113" s="18">
        <v>0.5333333333333333</v>
      </c>
      <c r="K113" s="18"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v>31</v>
      </c>
      <c r="F114" s="17">
        <v>-1</v>
      </c>
      <c r="G114" s="18">
        <v>0.06349206349206349</v>
      </c>
      <c r="H114" s="18">
        <v>0.41379310344827586</v>
      </c>
      <c r="I114" s="18">
        <v>0.09836065573770492</v>
      </c>
      <c r="J114" s="18">
        <v>0.5517241379310345</v>
      </c>
      <c r="K114" s="18"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v>31</v>
      </c>
      <c r="F115" s="17">
        <v>0</v>
      </c>
      <c r="G115" s="18">
        <v>0.06451612903225806</v>
      </c>
      <c r="H115" s="18">
        <v>0.4827586206896552</v>
      </c>
      <c r="I115" s="18">
        <v>0.16393442622950818</v>
      </c>
      <c r="J115" s="18">
        <v>0.5666666666666667</v>
      </c>
      <c r="K115" s="18"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v>32</v>
      </c>
      <c r="F116" s="17">
        <v>1</v>
      </c>
      <c r="G116" s="18">
        <v>0</v>
      </c>
      <c r="H116" s="18">
        <v>0.4745762711864407</v>
      </c>
      <c r="I116" s="18">
        <v>0.16129032258064516</v>
      </c>
      <c r="J116" s="18">
        <v>0.4745762711864407</v>
      </c>
      <c r="K116" s="18"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v>33</v>
      </c>
      <c r="F117" s="17">
        <v>1</v>
      </c>
      <c r="G117" s="18">
        <v>0.03076923076923077</v>
      </c>
      <c r="H117" s="18">
        <v>0.03076923076923077</v>
      </c>
      <c r="I117" s="18">
        <v>0.19047619047619047</v>
      </c>
      <c r="J117" s="18">
        <v>0.4918032786885246</v>
      </c>
      <c r="K117" s="18"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v>31</v>
      </c>
      <c r="F118" s="17">
        <v>-2</v>
      </c>
      <c r="G118" s="18">
        <v>0.09375</v>
      </c>
      <c r="H118" s="18">
        <v>0.12698412698412698</v>
      </c>
      <c r="I118" s="18">
        <v>0.29508196721311475</v>
      </c>
      <c r="J118" s="18">
        <v>0.5614035087719298</v>
      </c>
      <c r="K118" s="18">
        <v>0.5263157894736842</v>
      </c>
      <c r="L118">
        <v>3</v>
      </c>
    </row>
    <row r="119" spans="1:13" ht="12.75">
      <c r="A119" s="2">
        <v>44986</v>
      </c>
      <c r="B119">
        <v>31</v>
      </c>
      <c r="C119">
        <v>2</v>
      </c>
      <c r="D119">
        <v>1</v>
      </c>
      <c r="E119" s="16">
        <v>32</v>
      </c>
      <c r="F119" s="17">
        <v>1</v>
      </c>
      <c r="G119" s="18">
        <v>0.031746031746031744</v>
      </c>
      <c r="H119" s="18">
        <v>0.15625</v>
      </c>
      <c r="I119" s="18">
        <v>0.3225806451612903</v>
      </c>
      <c r="J119" s="18">
        <v>0.5614035087719298</v>
      </c>
      <c r="K119" s="18">
        <v>0.49122807017543857</v>
      </c>
      <c r="L119">
        <v>0</v>
      </c>
      <c r="M119">
        <v>1</v>
      </c>
    </row>
    <row r="120" spans="1:12" ht="12.75">
      <c r="A120" s="2">
        <v>45017</v>
      </c>
      <c r="B120">
        <v>32</v>
      </c>
      <c r="C120">
        <v>0</v>
      </c>
      <c r="D120">
        <v>1</v>
      </c>
      <c r="E120" s="16">
        <v>31</v>
      </c>
      <c r="F120" s="17">
        <v>-1</v>
      </c>
      <c r="G120" s="18">
        <v>0.031746031746031744</v>
      </c>
      <c r="H120" s="18">
        <v>0.19047619047619047</v>
      </c>
      <c r="I120" s="18">
        <v>0.36065573770491804</v>
      </c>
      <c r="J120" s="18">
        <v>0.5454545454545454</v>
      </c>
      <c r="K120" s="18">
        <v>0.4727272727272727</v>
      </c>
      <c r="L120">
        <v>1</v>
      </c>
    </row>
    <row r="121" spans="1:12" ht="12.75">
      <c r="A121" s="2">
        <v>45047</v>
      </c>
      <c r="B121">
        <v>31</v>
      </c>
      <c r="C121">
        <v>3</v>
      </c>
      <c r="D121">
        <v>3</v>
      </c>
      <c r="E121" s="16">
        <v>31</v>
      </c>
      <c r="F121" s="17">
        <v>0</v>
      </c>
      <c r="G121" s="18">
        <v>0.0967741935483871</v>
      </c>
      <c r="H121" s="18">
        <v>0.2857142857142857</v>
      </c>
      <c r="I121" s="18">
        <v>0.45901639344262296</v>
      </c>
      <c r="J121" s="18">
        <v>0.4827586206896552</v>
      </c>
      <c r="K121" s="18">
        <v>0.41379310344827586</v>
      </c>
      <c r="L121">
        <v>3</v>
      </c>
    </row>
    <row r="122" spans="1:12" ht="12.75">
      <c r="A122" s="2">
        <v>45078</v>
      </c>
      <c r="B122">
        <v>31</v>
      </c>
      <c r="C122">
        <v>0</v>
      </c>
      <c r="D122">
        <v>0</v>
      </c>
      <c r="E122" s="16">
        <v>31</v>
      </c>
      <c r="F122" s="17">
        <v>0</v>
      </c>
      <c r="G122" s="18">
        <v>0</v>
      </c>
      <c r="H122" s="18">
        <v>0.2857142857142857</v>
      </c>
      <c r="I122" s="18">
        <v>0.45901639344262296</v>
      </c>
      <c r="J122" s="18">
        <v>0.45901639344262296</v>
      </c>
      <c r="K122" s="18">
        <v>0.39344262295081966</v>
      </c>
      <c r="L122">
        <v>0</v>
      </c>
    </row>
    <row r="123" spans="1:12" ht="12.75">
      <c r="A123" s="2">
        <v>45108</v>
      </c>
      <c r="B123">
        <v>31</v>
      </c>
      <c r="C123">
        <v>0</v>
      </c>
      <c r="D123">
        <v>0</v>
      </c>
      <c r="E123" s="16">
        <v>31</v>
      </c>
      <c r="F123" s="17">
        <v>0</v>
      </c>
      <c r="G123" s="18">
        <v>0</v>
      </c>
      <c r="H123" s="18">
        <v>0.2857142857142857</v>
      </c>
      <c r="I123" s="18">
        <v>0</v>
      </c>
      <c r="J123" s="18">
        <v>0.41935483870967744</v>
      </c>
      <c r="K123" s="18">
        <v>0.3548387096774194</v>
      </c>
      <c r="L123">
        <v>0</v>
      </c>
    </row>
    <row r="124" spans="1:13" ht="12.75">
      <c r="A124" s="2">
        <v>45139</v>
      </c>
      <c r="B124">
        <v>31</v>
      </c>
      <c r="C124">
        <v>2</v>
      </c>
      <c r="D124">
        <v>2</v>
      </c>
      <c r="E124" s="16">
        <v>31</v>
      </c>
      <c r="F124" s="17">
        <v>0</v>
      </c>
      <c r="G124" s="18">
        <v>0.06451612903225806</v>
      </c>
      <c r="H124" s="18">
        <v>0.3492063492063492</v>
      </c>
      <c r="I124" s="18">
        <v>0.06451612903225806</v>
      </c>
      <c r="J124" s="18">
        <v>0.47619047619047616</v>
      </c>
      <c r="K124" s="18">
        <v>0.38095238095238093</v>
      </c>
      <c r="L124">
        <v>1</v>
      </c>
      <c r="M124">
        <v>1</v>
      </c>
    </row>
    <row r="125" spans="1:12" ht="12.75">
      <c r="A125" s="2">
        <v>45170</v>
      </c>
      <c r="B125">
        <v>31</v>
      </c>
      <c r="C125">
        <v>2</v>
      </c>
      <c r="D125">
        <v>1</v>
      </c>
      <c r="E125" s="16">
        <v>32</v>
      </c>
      <c r="F125" s="17">
        <v>1</v>
      </c>
      <c r="G125" s="18">
        <v>0.031746031746031744</v>
      </c>
      <c r="H125" s="18">
        <v>0.375</v>
      </c>
      <c r="I125" s="18">
        <v>0.09523809523809523</v>
      </c>
      <c r="J125" s="18">
        <v>0.5</v>
      </c>
      <c r="K125" s="18">
        <v>0.40625</v>
      </c>
      <c r="L125">
        <v>1</v>
      </c>
    </row>
    <row r="126" spans="1:12" ht="12.75">
      <c r="A126" s="2">
        <v>45200</v>
      </c>
      <c r="B126">
        <v>32</v>
      </c>
      <c r="C126">
        <v>1</v>
      </c>
      <c r="D126">
        <v>0</v>
      </c>
      <c r="E126" s="16">
        <v>33</v>
      </c>
      <c r="F126" s="17">
        <v>1</v>
      </c>
      <c r="G126" s="18">
        <v>0</v>
      </c>
      <c r="H126" s="18">
        <v>0.36923076923076925</v>
      </c>
      <c r="I126" s="18">
        <v>0.09375</v>
      </c>
      <c r="J126" s="18">
        <v>0.4375</v>
      </c>
      <c r="K126" s="18">
        <v>0.34375</v>
      </c>
      <c r="L126">
        <v>0</v>
      </c>
    </row>
    <row r="127" spans="1:12" ht="12.75">
      <c r="A127" s="2">
        <v>45231</v>
      </c>
      <c r="B127">
        <v>33</v>
      </c>
      <c r="C127">
        <v>0</v>
      </c>
      <c r="D127">
        <v>0</v>
      </c>
      <c r="E127" s="16">
        <v>33</v>
      </c>
      <c r="F127" s="17">
        <v>0</v>
      </c>
      <c r="G127" s="18">
        <v>0</v>
      </c>
      <c r="H127" s="18">
        <v>0.36923076923076925</v>
      </c>
      <c r="I127" s="18">
        <v>0.09375</v>
      </c>
      <c r="J127" s="18">
        <v>0.375</v>
      </c>
      <c r="K127" s="18">
        <v>0.3125</v>
      </c>
      <c r="L127">
        <v>0</v>
      </c>
    </row>
    <row r="128" spans="1:11" ht="12.75">
      <c r="A128" s="2">
        <v>45261</v>
      </c>
      <c r="B128">
        <v>33</v>
      </c>
      <c r="C128">
        <v>0</v>
      </c>
      <c r="D128">
        <v>0</v>
      </c>
      <c r="E128" s="16">
        <v>33</v>
      </c>
      <c r="F128" s="17">
        <v>0</v>
      </c>
      <c r="G128" s="18">
        <v>0</v>
      </c>
      <c r="H128" s="18">
        <v>0.36923076923076925</v>
      </c>
      <c r="I128" s="18">
        <v>0.09375</v>
      </c>
      <c r="J128" s="18">
        <v>0.36923076923076925</v>
      </c>
      <c r="K128" s="18">
        <v>0.3076923076923077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zoomScaleSheetLayoutView="85" workbookViewId="0" topLeftCell="A112">
      <selection activeCell="P127" sqref="P12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</row>
    <row r="16" spans="1:13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</row>
    <row r="17" spans="1:13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</row>
    <row r="18" spans="1:13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</row>
    <row r="23" spans="1:13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</row>
    <row r="24" spans="1:13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</row>
    <row r="25" spans="1:13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3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3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</row>
    <row r="30" spans="1:13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</row>
    <row r="31" spans="1:13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</row>
    <row r="32" spans="1:13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</row>
    <row r="33" spans="1:13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</row>
    <row r="34" spans="1:13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</row>
    <row r="35" spans="1:13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</row>
    <row r="36" spans="1:12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</row>
    <row r="37" spans="1:13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</row>
    <row r="38" spans="1:13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</row>
    <row r="39" spans="1:12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</row>
    <row r="40" spans="1:12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</row>
    <row r="41" spans="1:12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</row>
    <row r="42" spans="1:12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</row>
    <row r="43" spans="1:13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</row>
    <row r="44" spans="1:12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2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</row>
    <row r="47" spans="1:12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</row>
    <row r="48" spans="1:12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</row>
    <row r="49" spans="1:12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</row>
    <row r="50" spans="1:12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</row>
    <row r="51" spans="1:12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</row>
    <row r="52" spans="1:13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</row>
    <row r="53" spans="1:12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</row>
    <row r="54" spans="1:12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</row>
    <row r="55" spans="1:12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</row>
    <row r="56" spans="1:12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</row>
    <row r="57" spans="1:12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2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</row>
    <row r="61" spans="1:12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</row>
    <row r="62" spans="1:13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</row>
    <row r="63" spans="1:12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</row>
    <row r="64" spans="1:13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</row>
    <row r="65" spans="1:12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</row>
    <row r="66" spans="1:13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</row>
    <row r="67" spans="1:12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</row>
    <row r="68" spans="1:12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</row>
    <row r="69" spans="1:12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</row>
    <row r="70" spans="1:12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2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</row>
    <row r="73" spans="1:12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</row>
    <row r="74" spans="1:12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</row>
    <row r="75" spans="1:12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</row>
    <row r="76" spans="1:12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</row>
    <row r="77" spans="1:12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</row>
    <row r="78" spans="1:12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2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2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</row>
    <row r="86" spans="1:12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</row>
    <row r="87" spans="1:12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2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</row>
    <row r="91" spans="1:12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</row>
    <row r="92" spans="1:12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</row>
    <row r="93" spans="1:12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</row>
    <row r="94" spans="1:12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3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</row>
    <row r="97" spans="1:12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2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</row>
    <row r="100" spans="1:12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</row>
    <row r="101" spans="1:12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</row>
    <row r="102" spans="1:13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</row>
    <row r="103" spans="1:12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</row>
    <row r="104" spans="1:12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</row>
    <row r="105" spans="1:12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</row>
    <row r="106" spans="1:12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</row>
    <row r="107" spans="1:13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</row>
    <row r="108" spans="1:12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</row>
    <row r="109" spans="1:13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</row>
    <row r="110" spans="1:12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</row>
    <row r="111" spans="1:12" ht="12.75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.75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3" ht="12.75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</row>
    <row r="116" spans="1:12" ht="12.75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</row>
    <row r="117" spans="1:12" ht="12.75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.75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</row>
    <row r="119" spans="1:13" ht="12.75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</row>
    <row r="120" spans="1:12" ht="12.75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</row>
    <row r="121" spans="1:12" ht="12.75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</row>
    <row r="122" spans="1:12" ht="12.75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</row>
    <row r="123" spans="1:13" ht="12.75">
      <c r="A123" s="2">
        <v>45108</v>
      </c>
      <c r="B123">
        <v>32</v>
      </c>
      <c r="C123">
        <v>7</v>
      </c>
      <c r="D123">
        <v>2</v>
      </c>
      <c r="E123">
        <f aca="true" t="shared" si="35" ref="E123:E128">B123+C123-D123</f>
        <v>37</v>
      </c>
      <c r="F123" s="5">
        <f aca="true" t="shared" si="36" ref="F123:F128">C123-D123</f>
        <v>5</v>
      </c>
      <c r="G123" s="3">
        <f aca="true" t="shared" si="37" ref="G123:G128">D123/((B123+E123)/2)</f>
        <v>0.057971014492753624</v>
      </c>
      <c r="H123" s="3">
        <f>(D117+D118+D119+D120+D121+D122+D123)/(($B$117+E123)/2)</f>
        <v>0.5675675675675675</v>
      </c>
      <c r="I123" s="3">
        <f>(D123)/(($B$123+E123)/2)</f>
        <v>0.057971014492753624</v>
      </c>
      <c r="J123" s="3">
        <f aca="true" t="shared" si="38" ref="J123:J128">(D112+D113+D114+D115+D116+D117+D118+D119+D120+D121+D122+D123)/((B112+E123)/2)</f>
        <v>0.9014084507042254</v>
      </c>
      <c r="K123" s="3">
        <f aca="true" t="shared" si="39" ref="K123:K128">((L112-O112)+(L113-O113)+(L114-O114)+(L115-O115)+(L116-O116)+(L117-O117)+(L118-O118)+(L119-O119)+(L120-O120)+(L121-O121)+(L122-O122)+(L123-O123))/((B112+E123)/2)</f>
        <v>0.7605633802816901</v>
      </c>
      <c r="L123">
        <v>1</v>
      </c>
      <c r="M123">
        <v>1</v>
      </c>
    </row>
    <row r="124" spans="1:12" ht="12.75">
      <c r="A124" s="2">
        <v>45139</v>
      </c>
      <c r="B124">
        <v>37</v>
      </c>
      <c r="C124">
        <v>1.5</v>
      </c>
      <c r="D124">
        <v>4</v>
      </c>
      <c r="E124">
        <f t="shared" si="35"/>
        <v>34.5</v>
      </c>
      <c r="F124" s="5">
        <f t="shared" si="36"/>
        <v>-2.5</v>
      </c>
      <c r="G124" s="3">
        <f t="shared" si="37"/>
        <v>0.11188811188811189</v>
      </c>
      <c r="H124" s="3">
        <f>(D117+D118+D119+D120+D121+D122+D123+D124)/(($B$117+E124)/2)</f>
        <v>0.6993006993006993</v>
      </c>
      <c r="I124" s="3">
        <f>(D123+D124)/(($B$123+E124)/2)</f>
        <v>0.18045112781954886</v>
      </c>
      <c r="J124" s="3">
        <f t="shared" si="38"/>
        <v>0.9379310344827586</v>
      </c>
      <c r="K124" s="3">
        <f t="shared" si="39"/>
        <v>0.8275862068965517</v>
      </c>
      <c r="L124">
        <v>4</v>
      </c>
    </row>
    <row r="125" spans="1:12" ht="12.75">
      <c r="A125" s="2">
        <v>45170</v>
      </c>
      <c r="B125">
        <v>34.5</v>
      </c>
      <c r="C125">
        <v>0</v>
      </c>
      <c r="D125">
        <v>2</v>
      </c>
      <c r="E125">
        <f t="shared" si="35"/>
        <v>32.5</v>
      </c>
      <c r="F125" s="5">
        <f t="shared" si="36"/>
        <v>-2</v>
      </c>
      <c r="G125" s="3">
        <f t="shared" si="37"/>
        <v>0.05970149253731343</v>
      </c>
      <c r="H125" s="3">
        <f>(D117+D118+D119+D120+D121+D122+D123+D124+D125)/(($B$117+E125)/2)</f>
        <v>0.7769784172661871</v>
      </c>
      <c r="I125" s="3">
        <f>(D123+D124+D125)/(($B$123+E125)/2)</f>
        <v>0.24806201550387597</v>
      </c>
      <c r="J125" s="3">
        <f t="shared" si="38"/>
        <v>0.9536423841059603</v>
      </c>
      <c r="K125" s="3">
        <f t="shared" si="39"/>
        <v>0.847682119205298</v>
      </c>
      <c r="L125">
        <v>2</v>
      </c>
    </row>
    <row r="126" spans="1:12" ht="12.75">
      <c r="A126" s="2">
        <v>45200</v>
      </c>
      <c r="B126">
        <v>32.5</v>
      </c>
      <c r="C126">
        <v>8</v>
      </c>
      <c r="D126">
        <v>0</v>
      </c>
      <c r="E126">
        <f t="shared" si="35"/>
        <v>40.5</v>
      </c>
      <c r="F126" s="5">
        <f t="shared" si="36"/>
        <v>8</v>
      </c>
      <c r="G126" s="3">
        <f t="shared" si="37"/>
        <v>0</v>
      </c>
      <c r="H126" s="3">
        <f>(D117+D118+D119+D120+D121+D122+D123+D124+D125+D126)/(($B$117+E126)/2)</f>
        <v>0.6967741935483871</v>
      </c>
      <c r="I126" s="3">
        <f>(D123+D124+D125+D126)/(($B$123+E126)/2)</f>
        <v>0.2206896551724138</v>
      </c>
      <c r="J126" s="3">
        <f t="shared" si="38"/>
        <v>0.8198757763975155</v>
      </c>
      <c r="K126" s="3">
        <f t="shared" si="39"/>
        <v>0.7453416149068323</v>
      </c>
      <c r="L126">
        <v>0</v>
      </c>
    </row>
    <row r="127" spans="1:12" ht="12.75">
      <c r="A127" s="2">
        <v>45231</v>
      </c>
      <c r="B127">
        <v>40.5</v>
      </c>
      <c r="C127">
        <v>0</v>
      </c>
      <c r="D127">
        <v>1</v>
      </c>
      <c r="E127">
        <f t="shared" si="35"/>
        <v>39.5</v>
      </c>
      <c r="F127" s="5">
        <f t="shared" si="36"/>
        <v>-1</v>
      </c>
      <c r="G127" s="3">
        <f t="shared" si="37"/>
        <v>0.025</v>
      </c>
      <c r="H127" s="3">
        <f>(D117+D118+D119+D120+D121+D122+D123+D124+D125+D126+D127)/(($B$117+E127)/2)</f>
        <v>0.7320261437908496</v>
      </c>
      <c r="I127" s="3">
        <f>(D123+D124+D125+D126+D127)/(($B$123+E127)/2)</f>
        <v>0.2517482517482518</v>
      </c>
      <c r="J127" s="3">
        <f t="shared" si="38"/>
        <v>0.8104575163398693</v>
      </c>
      <c r="K127" s="3">
        <f t="shared" si="39"/>
        <v>0.7581699346405228</v>
      </c>
      <c r="L127">
        <v>1</v>
      </c>
    </row>
    <row r="128" spans="1:12" ht="12.75">
      <c r="A128" s="2">
        <v>45261</v>
      </c>
      <c r="B128">
        <v>39.5</v>
      </c>
      <c r="C128">
        <v>0</v>
      </c>
      <c r="D128">
        <v>1</v>
      </c>
      <c r="E128">
        <f t="shared" si="35"/>
        <v>38.5</v>
      </c>
      <c r="F128" s="5">
        <f t="shared" si="36"/>
        <v>-1</v>
      </c>
      <c r="G128" s="3">
        <f t="shared" si="37"/>
        <v>0.02564102564102564</v>
      </c>
      <c r="H128" s="3">
        <f>(D117+D118+D119+D120+D121+D122+D123+D124+D125+D126+D127+D128)/(($B$117+E128)/2)</f>
        <v>0.7682119205298014</v>
      </c>
      <c r="I128" s="3">
        <f>(D123+D124+D125+D126+D127+D128)/(($B$123+E128)/2)</f>
        <v>0.28368794326241137</v>
      </c>
      <c r="J128" s="3">
        <f t="shared" si="38"/>
        <v>0.7682119205298014</v>
      </c>
      <c r="K128" s="3">
        <f t="shared" si="39"/>
        <v>0.7152317880794702</v>
      </c>
      <c r="L128">
        <v>1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07">
      <selection activeCell="P121" sqref="P12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.75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.75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.75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.75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.75">
      <c r="A123" s="2">
        <v>45108</v>
      </c>
      <c r="B123">
        <v>7</v>
      </c>
      <c r="C123">
        <v>0</v>
      </c>
      <c r="D123">
        <v>0</v>
      </c>
      <c r="E123">
        <f aca="true" t="shared" si="27" ref="E123:E128">B123+C123-D123</f>
        <v>7</v>
      </c>
      <c r="F123" s="5">
        <f aca="true" t="shared" si="28" ref="F123:F128">C123-D123</f>
        <v>0</v>
      </c>
      <c r="G123" s="3">
        <f aca="true" t="shared" si="29" ref="G123:G128"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 aca="true" t="shared" si="30" ref="J123:J128">(D112+D113+D114+D115+D116+D117+D118+D119+D120+D121+D122+D123)/((B112+E123)/2)</f>
        <v>0.6666666666666666</v>
      </c>
      <c r="K123" s="3">
        <f aca="true" t="shared" si="31" ref="K123:K128">((L112-O112)+(L113-O113)+(L114-O114)+(L115-O115)+(L116-O116)+(L117-O117)+(L118-O118)+(L119-O119)+(L120-O120)+(L121-O121)+(L122-O122)+(L123-O123))/((B112+E123)/2)</f>
        <v>0.4</v>
      </c>
    </row>
    <row r="124" spans="1:11" ht="12.75">
      <c r="A124" s="2">
        <v>45139</v>
      </c>
      <c r="B124">
        <v>7</v>
      </c>
      <c r="C124">
        <v>2</v>
      </c>
      <c r="D124">
        <v>0</v>
      </c>
      <c r="E124">
        <f t="shared" si="27"/>
        <v>9</v>
      </c>
      <c r="F124" s="5">
        <f t="shared" si="28"/>
        <v>2</v>
      </c>
      <c r="G124" s="3">
        <f t="shared" si="29"/>
        <v>0</v>
      </c>
      <c r="H124" s="3">
        <f>(D117+D118+D119+D120+D121+D122+D123+D124)/(($B$117+E124)/2)</f>
        <v>0.47058823529411764</v>
      </c>
      <c r="I124" s="3">
        <f>(D123+D124)/(($B$123+E124)/2)</f>
        <v>0</v>
      </c>
      <c r="J124" s="3">
        <f t="shared" si="30"/>
        <v>0.5882352941176471</v>
      </c>
      <c r="K124" s="3">
        <f t="shared" si="31"/>
        <v>0.35294117647058826</v>
      </c>
    </row>
    <row r="125" spans="1:11" ht="12.75">
      <c r="A125" s="2">
        <v>45170</v>
      </c>
      <c r="B125">
        <v>9</v>
      </c>
      <c r="C125">
        <v>1</v>
      </c>
      <c r="D125">
        <v>0</v>
      </c>
      <c r="E125">
        <f t="shared" si="27"/>
        <v>10</v>
      </c>
      <c r="F125" s="5">
        <f t="shared" si="28"/>
        <v>1</v>
      </c>
      <c r="G125" s="3">
        <f t="shared" si="29"/>
        <v>0</v>
      </c>
      <c r="H125" s="3">
        <f>(D117+D118+D119+D120+D121+D122+D123+D124+D125)/(($B$117+E125)/2)</f>
        <v>0.4444444444444444</v>
      </c>
      <c r="I125" s="3">
        <f>(D123+D124+D125)/(($B$123+E125)/2)</f>
        <v>0</v>
      </c>
      <c r="J125" s="3">
        <f t="shared" si="30"/>
        <v>0.5555555555555556</v>
      </c>
      <c r="K125" s="3">
        <f t="shared" si="31"/>
        <v>0.3333333333333333</v>
      </c>
    </row>
    <row r="126" spans="1:11" ht="12.75">
      <c r="A126" s="2">
        <v>45200</v>
      </c>
      <c r="B126">
        <v>10</v>
      </c>
      <c r="C126">
        <v>0</v>
      </c>
      <c r="D126">
        <v>0</v>
      </c>
      <c r="E126">
        <f t="shared" si="27"/>
        <v>10</v>
      </c>
      <c r="F126" s="5">
        <f t="shared" si="28"/>
        <v>0</v>
      </c>
      <c r="G126" s="3">
        <f t="shared" si="29"/>
        <v>0</v>
      </c>
      <c r="H126" s="3">
        <f>(D117+D118+D119+D120+D121+D122+D123+D124+D125+D126)/(($B$117+E126)/2)</f>
        <v>0.4444444444444444</v>
      </c>
      <c r="I126" s="3">
        <f>(D123+D124+D125+D126)/(($B$123+E126)/2)</f>
        <v>0</v>
      </c>
      <c r="J126" s="3">
        <f t="shared" si="30"/>
        <v>0.5555555555555556</v>
      </c>
      <c r="K126" s="3">
        <f t="shared" si="31"/>
        <v>0.3333333333333333</v>
      </c>
    </row>
    <row r="127" spans="1:11" ht="12.75">
      <c r="A127" s="2">
        <v>45231</v>
      </c>
      <c r="B127">
        <v>10</v>
      </c>
      <c r="C127">
        <v>0</v>
      </c>
      <c r="D127">
        <v>0</v>
      </c>
      <c r="E127">
        <f t="shared" si="27"/>
        <v>10</v>
      </c>
      <c r="F127" s="5">
        <f t="shared" si="28"/>
        <v>0</v>
      </c>
      <c r="G127" s="3">
        <f t="shared" si="29"/>
        <v>0</v>
      </c>
      <c r="H127" s="3">
        <f>(D117+D118+D119+D120+D121+D122+D123+D124+D125+D126+D127)/(($B$117+E127)/2)</f>
        <v>0.4444444444444444</v>
      </c>
      <c r="I127" s="3">
        <f>(D123+D124+D125+D126+D127)/(($B$123+E127)/2)</f>
        <v>0</v>
      </c>
      <c r="J127" s="3">
        <f t="shared" si="30"/>
        <v>0.4444444444444444</v>
      </c>
      <c r="K127" s="3">
        <f t="shared" si="31"/>
        <v>0.3333333333333333</v>
      </c>
    </row>
    <row r="128" spans="1:11" ht="12.75">
      <c r="A128" s="2">
        <v>45261</v>
      </c>
      <c r="B128">
        <v>10</v>
      </c>
      <c r="C128">
        <v>0</v>
      </c>
      <c r="D128">
        <v>0</v>
      </c>
      <c r="E128">
        <f t="shared" si="27"/>
        <v>10</v>
      </c>
      <c r="F128" s="5">
        <f t="shared" si="28"/>
        <v>0</v>
      </c>
      <c r="G128" s="3">
        <f t="shared" si="29"/>
        <v>0</v>
      </c>
      <c r="H128" s="3">
        <f>(D117+D118+D119+D120+D121+D122+D123+D124+D125+D126+D127+D128)/(($B$117+E128)/2)</f>
        <v>0.4444444444444444</v>
      </c>
      <c r="I128" s="3">
        <f>(D123+D124+D125+D126+D127+D128)/(($B$123+E128)/2)</f>
        <v>0</v>
      </c>
      <c r="J128" s="3">
        <f t="shared" si="30"/>
        <v>0.4444444444444444</v>
      </c>
      <c r="K128" s="3">
        <f t="shared" si="31"/>
        <v>0.3333333333333333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94">
      <selection activeCell="P105" sqref="P10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.75"/>
    <row r="112" ht="12.75">
      <c r="A112" s="6" t="s">
        <v>14</v>
      </c>
    </row>
    <row r="124" spans="1:9" ht="12.75">
      <c r="A124" s="26">
        <v>45139</v>
      </c>
      <c r="H124" t="e">
        <f>(D117+D118+D119+D120+D121+D122+D123+D124)/(($B$117+E124)/2)</f>
        <v>#DIV/0!</v>
      </c>
      <c r="I124" t="e">
        <f>(D123+D124)/(($B$123+E124)/2)</f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92">
      <selection activeCell="P104" sqref="P10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4">
      <selection activeCell="P21" sqref="P2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2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</row>
    <row r="4" spans="1:12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2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</row>
    <row r="8" spans="1:12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</row>
    <row r="9" spans="1:12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</row>
    <row r="10" spans="1:12" ht="12.75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</row>
    <row r="11" spans="1:12" ht="12.75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</row>
    <row r="12" spans="1:12" ht="12.75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</row>
    <row r="13" spans="1:12" ht="12.75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</row>
    <row r="14" spans="1:12" ht="12.75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</row>
    <row r="15" spans="1:15" ht="12.75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  <c r="O15" s="6"/>
    </row>
    <row r="16" spans="1:13" ht="12.75">
      <c r="A16" s="2">
        <v>45139</v>
      </c>
      <c r="B16">
        <v>42.5</v>
      </c>
      <c r="C16">
        <v>1</v>
      </c>
      <c r="D16">
        <v>0</v>
      </c>
      <c r="E16">
        <f t="shared" si="0"/>
        <v>43.5</v>
      </c>
      <c r="F16" s="5">
        <f t="shared" si="1"/>
        <v>1</v>
      </c>
      <c r="G16" s="3">
        <f t="shared" si="2"/>
        <v>0</v>
      </c>
      <c r="H16" s="3">
        <f>(D9+D10+D11+D12+D13+D14+D15+D16)/(($B$9+E16)/2)</f>
        <v>0.3023255813953488</v>
      </c>
      <c r="I16" s="3">
        <f>(D15+D16)/(($B$15+E16)/2)</f>
        <v>0.023529411764705882</v>
      </c>
      <c r="J16" s="3">
        <f t="shared" si="3"/>
        <v>0.4146341463414634</v>
      </c>
      <c r="K16" s="3">
        <f t="shared" si="4"/>
        <v>0.4146341463414634</v>
      </c>
      <c r="L16">
        <v>0</v>
      </c>
      <c r="M16" s="6"/>
    </row>
    <row r="17" spans="1:13" ht="12.75">
      <c r="A17" s="2">
        <v>45170</v>
      </c>
      <c r="B17">
        <v>43.5</v>
      </c>
      <c r="C17">
        <v>5</v>
      </c>
      <c r="D17">
        <v>3.5</v>
      </c>
      <c r="E17">
        <f t="shared" si="0"/>
        <v>45</v>
      </c>
      <c r="F17" s="5">
        <f t="shared" si="1"/>
        <v>1.5</v>
      </c>
      <c r="G17" s="3">
        <f t="shared" si="2"/>
        <v>0.07909604519774012</v>
      </c>
      <c r="H17" s="3">
        <f>(D9+D10+D11+D12+D13+D14+D15+D16+D17)/(($B$9+E17)/2)</f>
        <v>0.37714285714285717</v>
      </c>
      <c r="I17" s="3">
        <f>(D15+D16+D17)/(($B$15+E17)/2)</f>
        <v>0.10404624277456648</v>
      </c>
      <c r="J17" s="3">
        <f t="shared" si="3"/>
        <v>0.47398843930635837</v>
      </c>
      <c r="K17" s="3">
        <f t="shared" si="4"/>
        <v>0.47398843930635837</v>
      </c>
      <c r="L17">
        <v>3.5</v>
      </c>
      <c r="M17" s="6"/>
    </row>
    <row r="18" spans="1:13" ht="12.75">
      <c r="A18" s="2">
        <v>45200</v>
      </c>
      <c r="B18">
        <v>45</v>
      </c>
      <c r="C18">
        <v>0</v>
      </c>
      <c r="D18">
        <v>0</v>
      </c>
      <c r="E18">
        <f t="shared" si="0"/>
        <v>45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0.37714285714285717</v>
      </c>
      <c r="I18" s="3">
        <f>(D15+D16+D17+D18)/(($B$15+E18)/2)</f>
        <v>0.10404624277456648</v>
      </c>
      <c r="J18" s="3">
        <f t="shared" si="3"/>
        <v>0.4581005586592179</v>
      </c>
      <c r="K18" s="3">
        <f t="shared" si="4"/>
        <v>0.4581005586592179</v>
      </c>
      <c r="L18">
        <v>0</v>
      </c>
      <c r="M18" s="6"/>
    </row>
    <row r="19" spans="1:13" ht="12.75">
      <c r="A19" s="2">
        <v>45231</v>
      </c>
      <c r="B19">
        <v>45</v>
      </c>
      <c r="C19">
        <v>0</v>
      </c>
      <c r="D19">
        <v>5</v>
      </c>
      <c r="E19">
        <f t="shared" si="0"/>
        <v>40</v>
      </c>
      <c r="F19" s="5">
        <f t="shared" si="1"/>
        <v>-5</v>
      </c>
      <c r="G19" s="3">
        <f t="shared" si="2"/>
        <v>0.11764705882352941</v>
      </c>
      <c r="H19" s="3">
        <f>(D9+D10+D11+D12+D13+D14+D15+D16+D17+D18+D19)/(($B$9+E19)/2)</f>
        <v>0.5212121212121212</v>
      </c>
      <c r="I19" s="3">
        <f>(D15+D16+D17+D18+D19)/(($B$15+E19)/2)</f>
        <v>0.2331288343558282</v>
      </c>
      <c r="J19" s="3">
        <f t="shared" si="3"/>
        <v>0.5562130177514792</v>
      </c>
      <c r="K19" s="3">
        <f t="shared" si="4"/>
        <v>0.5088757396449705</v>
      </c>
      <c r="L19">
        <v>3</v>
      </c>
      <c r="M19" s="6">
        <v>2</v>
      </c>
    </row>
    <row r="20" spans="1:13" ht="12.75">
      <c r="A20" s="2">
        <v>45261</v>
      </c>
      <c r="B20">
        <v>40</v>
      </c>
      <c r="C20">
        <v>0</v>
      </c>
      <c r="D20">
        <v>3</v>
      </c>
      <c r="E20">
        <f t="shared" si="0"/>
        <v>37</v>
      </c>
      <c r="F20" s="5">
        <f t="shared" si="1"/>
        <v>-3</v>
      </c>
      <c r="G20" s="3">
        <f t="shared" si="2"/>
        <v>0.07792207792207792</v>
      </c>
      <c r="H20" s="3">
        <f>(D9+D10+D11+D12+D13+D14+D15+D16+D17+D18+D19+D20)/(($B$9+E20)/2)</f>
        <v>0.6163522012578616</v>
      </c>
      <c r="I20" s="3">
        <f>(D15+D16+D17+D18+D19+D20)/(($B$15+E20)/2)</f>
        <v>0.3184713375796178</v>
      </c>
      <c r="J20" s="3">
        <f t="shared" si="3"/>
        <v>0.6163522012578616</v>
      </c>
      <c r="K20" s="3">
        <f t="shared" si="4"/>
        <v>0.5660377358490566</v>
      </c>
      <c r="L20">
        <v>3</v>
      </c>
      <c r="M20" s="6"/>
    </row>
    <row r="21" spans="1:13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0.6024096385542169</v>
      </c>
      <c r="J21" s="3">
        <f t="shared" si="3"/>
        <v>1.0843373493975903</v>
      </c>
      <c r="K21" s="3">
        <f t="shared" si="4"/>
        <v>0.9879518072289156</v>
      </c>
      <c r="M21" s="6"/>
    </row>
    <row r="22" spans="1:13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0.6024096385542169</v>
      </c>
      <c r="J22" s="3">
        <f t="shared" si="3"/>
        <v>1.0129870129870129</v>
      </c>
      <c r="K22" s="3">
        <f t="shared" si="4"/>
        <v>0.9090909090909091</v>
      </c>
      <c r="M22" s="6"/>
    </row>
    <row r="23" spans="1:13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0.6024096385542169</v>
      </c>
      <c r="J23" s="3">
        <f t="shared" si="3"/>
        <v>0.9090909090909091</v>
      </c>
      <c r="K23" s="3">
        <f t="shared" si="4"/>
        <v>0.8051948051948052</v>
      </c>
      <c r="M23" s="6"/>
    </row>
    <row r="24" spans="1:13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0.6024096385542169</v>
      </c>
      <c r="J24" s="3">
        <f t="shared" si="3"/>
        <v>0.8354430379746836</v>
      </c>
      <c r="K24" s="3">
        <f t="shared" si="4"/>
        <v>0.7341772151898734</v>
      </c>
      <c r="M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0.6024096385542169</v>
      </c>
      <c r="J25" s="3">
        <f t="shared" si="3"/>
        <v>0.6506024096385542</v>
      </c>
      <c r="K25" s="3">
        <f t="shared" si="4"/>
        <v>0.5542168674698795</v>
      </c>
      <c r="M25" s="6"/>
    </row>
    <row r="26" spans="1:13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0.6024096385542169</v>
      </c>
      <c r="J26" s="3">
        <f t="shared" si="3"/>
        <v>0.6024096385542169</v>
      </c>
      <c r="K26" s="3">
        <f t="shared" si="4"/>
        <v>0.5060240963855421</v>
      </c>
      <c r="M26" s="6"/>
    </row>
    <row r="27" spans="1:13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>
        <f t="shared" si="3"/>
        <v>0.5411764705882353</v>
      </c>
      <c r="K27" s="3">
        <f t="shared" si="4"/>
        <v>0.4470588235294118</v>
      </c>
      <c r="M27" s="6"/>
    </row>
    <row r="28" spans="1:13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>
        <f t="shared" si="3"/>
        <v>0.5287356321839081</v>
      </c>
      <c r="K28" s="3">
        <f t="shared" si="4"/>
        <v>0.4367816091954023</v>
      </c>
      <c r="M28" s="6"/>
    </row>
    <row r="29" spans="1:13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>
        <f t="shared" si="3"/>
        <v>0.35555555555555557</v>
      </c>
      <c r="K29" s="3">
        <f t="shared" si="4"/>
        <v>0.26666666666666666</v>
      </c>
      <c r="M29" s="6"/>
    </row>
    <row r="30" spans="1:13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>
        <f t="shared" si="3"/>
        <v>0.35555555555555557</v>
      </c>
      <c r="K30" s="3">
        <f t="shared" si="4"/>
        <v>0.26666666666666666</v>
      </c>
      <c r="M30" s="6"/>
    </row>
    <row r="31" spans="1:13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>
        <f t="shared" si="3"/>
        <v>0.15</v>
      </c>
      <c r="K31" s="3">
        <f t="shared" si="4"/>
        <v>0.15</v>
      </c>
      <c r="M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7">
      <selection activeCell="Q17" sqref="Q1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2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.75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.75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.75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.75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6" ht="12.75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  <c r="O15" s="6"/>
      <c r="P15" s="6"/>
    </row>
    <row r="16" spans="1:13" ht="12.75">
      <c r="A16" s="2">
        <v>45139</v>
      </c>
      <c r="B16">
        <v>13</v>
      </c>
      <c r="C16">
        <v>0</v>
      </c>
      <c r="D16">
        <v>0</v>
      </c>
      <c r="E16">
        <f t="shared" si="0"/>
        <v>13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0.16</v>
      </c>
      <c r="I16" s="3">
        <f>(D15+D16)/(($B$15+E16)/2)</f>
        <v>0</v>
      </c>
      <c r="J16" s="3">
        <f t="shared" si="3"/>
        <v>0.3076923076923077</v>
      </c>
      <c r="K16" s="3">
        <f t="shared" si="4"/>
        <v>0.3076923076923077</v>
      </c>
      <c r="L16">
        <v>0</v>
      </c>
      <c r="M16" s="6"/>
    </row>
    <row r="17" spans="1:16" ht="12.75">
      <c r="A17" s="2">
        <v>45170</v>
      </c>
      <c r="B17">
        <v>13</v>
      </c>
      <c r="C17">
        <v>0</v>
      </c>
      <c r="D17">
        <v>0</v>
      </c>
      <c r="E17">
        <f t="shared" si="0"/>
        <v>13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0.16</v>
      </c>
      <c r="I17" s="3">
        <f>(D15+D16+D17)/(($B$15+E17)/2)</f>
        <v>0</v>
      </c>
      <c r="J17" s="3">
        <f t="shared" si="3"/>
        <v>0.3076923076923077</v>
      </c>
      <c r="K17" s="3">
        <f t="shared" si="4"/>
        <v>0.3076923076923077</v>
      </c>
      <c r="L17">
        <v>0</v>
      </c>
      <c r="M17" s="6"/>
      <c r="P17" s="6"/>
    </row>
    <row r="18" spans="1:13" ht="12.75">
      <c r="A18" s="2">
        <v>45200</v>
      </c>
      <c r="B18">
        <v>13</v>
      </c>
      <c r="C18">
        <v>0</v>
      </c>
      <c r="D18">
        <v>0</v>
      </c>
      <c r="E18">
        <f t="shared" si="0"/>
        <v>13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0.16</v>
      </c>
      <c r="I18" s="3">
        <f>(D15+D16+D17+D18)/(($B$15+E18)/2)</f>
        <v>0</v>
      </c>
      <c r="J18" s="3">
        <f t="shared" si="3"/>
        <v>0.24</v>
      </c>
      <c r="K18" s="3">
        <f t="shared" si="4"/>
        <v>0.24</v>
      </c>
      <c r="L18">
        <v>0</v>
      </c>
      <c r="M18" s="6"/>
    </row>
    <row r="19" spans="1:16" ht="12.75">
      <c r="A19" s="2">
        <v>45231</v>
      </c>
      <c r="B19">
        <v>13</v>
      </c>
      <c r="C19">
        <v>0</v>
      </c>
      <c r="D19">
        <v>0</v>
      </c>
      <c r="E19">
        <f t="shared" si="0"/>
        <v>13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0.16</v>
      </c>
      <c r="I19" s="3">
        <f>(D15+D16+D17+D18+D19)/(($B$15+E19)/2)</f>
        <v>0</v>
      </c>
      <c r="J19" s="3">
        <f t="shared" si="3"/>
        <v>0.16</v>
      </c>
      <c r="K19" s="3">
        <f t="shared" si="4"/>
        <v>0.16</v>
      </c>
      <c r="L19">
        <v>0</v>
      </c>
      <c r="M19" s="6"/>
      <c r="P19" s="6"/>
    </row>
    <row r="20" spans="1:13" ht="12.75">
      <c r="A20" s="2">
        <v>45261</v>
      </c>
      <c r="B20">
        <v>13</v>
      </c>
      <c r="C20">
        <v>0</v>
      </c>
      <c r="D20">
        <v>0</v>
      </c>
      <c r="E20">
        <f t="shared" si="0"/>
        <v>13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0.16</v>
      </c>
      <c r="I20" s="3">
        <f>(D15+D16+D17+D18+D19+D20)/(($B$15+E20)/2)</f>
        <v>0</v>
      </c>
      <c r="J20" s="3">
        <f t="shared" si="3"/>
        <v>0.16</v>
      </c>
      <c r="K20" s="3">
        <f t="shared" si="4"/>
        <v>0.16</v>
      </c>
      <c r="L20">
        <v>0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</v>
      </c>
      <c r="J21" s="3">
        <f t="shared" si="3"/>
        <v>0.3076923076923077</v>
      </c>
      <c r="K21" s="3">
        <f t="shared" si="4"/>
        <v>0.3076923076923077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</v>
      </c>
      <c r="J22" s="3">
        <f t="shared" si="3"/>
        <v>0.16666666666666666</v>
      </c>
      <c r="K22" s="3">
        <f t="shared" si="4"/>
        <v>0.16666666666666666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</v>
      </c>
      <c r="J23" s="3">
        <f t="shared" si="3"/>
        <v>0.15384615384615385</v>
      </c>
      <c r="K23" s="3">
        <f t="shared" si="4"/>
        <v>0.15384615384615385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</v>
      </c>
      <c r="J24" s="3">
        <f t="shared" si="3"/>
        <v>0.15384615384615385</v>
      </c>
      <c r="K24" s="3">
        <f t="shared" si="4"/>
        <v>0.15384615384615385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>
        <f t="shared" si="3"/>
        <v>0</v>
      </c>
      <c r="K27" s="3">
        <f t="shared" si="4"/>
        <v>0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>
        <f t="shared" si="3"/>
        <v>0</v>
      </c>
      <c r="K28" s="3">
        <f t="shared" si="4"/>
        <v>0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>
        <f t="shared" si="3"/>
        <v>0</v>
      </c>
      <c r="K29" s="3">
        <f t="shared" si="4"/>
        <v>0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>
        <f t="shared" si="3"/>
        <v>0</v>
      </c>
      <c r="K30" s="3">
        <f t="shared" si="4"/>
        <v>0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>
        <f t="shared" si="3"/>
        <v>0</v>
      </c>
      <c r="K31" s="3">
        <f t="shared" si="4"/>
        <v>0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Martin Marmol</cp:lastModifiedBy>
  <cp:lastPrinted>2009-07-02T17:17:53Z</cp:lastPrinted>
  <dcterms:created xsi:type="dcterms:W3CDTF">2003-07-07T15:38:51Z</dcterms:created>
  <dcterms:modified xsi:type="dcterms:W3CDTF">2024-01-16T22:43:00Z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0x010100912527D28A9C204886DF89A7F6A5533D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